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DieseArbeitsmappe"/>
  <mc:AlternateContent xmlns:mc="http://schemas.openxmlformats.org/markup-compatibility/2006">
    <mc:Choice Requires="x15">
      <x15ac:absPath xmlns:x15ac="http://schemas.microsoft.com/office/spreadsheetml/2010/11/ac" url="C:\Users\ar-nn\Desktop\"/>
    </mc:Choice>
  </mc:AlternateContent>
  <xr:revisionPtr revIDLastSave="0" documentId="13_ncr:1_{D709ABB2-D188-4781-9AE4-08914232E389}" xr6:coauthVersionLast="45" xr6:coauthVersionMax="45" xr10:uidLastSave="{00000000-0000-0000-0000-000000000000}"/>
  <bookViews>
    <workbookView xWindow="28680" yWindow="-120" windowWidth="29040" windowHeight="15840" xr2:uid="{00000000-000D-0000-FFFF-FFFF00000000}"/>
  </bookViews>
  <sheets>
    <sheet name="Anleitung" sheetId="5" r:id="rId1"/>
    <sheet name="Tilgungsplan 30_360" sheetId="1" r:id="rId2"/>
    <sheet name="Tilgungsplan act_act" sheetId="6" r:id="rId3"/>
    <sheet name="Tilgungsverlauf 30_360" sheetId="4" r:id="rId4"/>
    <sheet name="Tilgungsverlauf act_act" sheetId="7" r:id="rId5"/>
  </sheets>
  <definedNames>
    <definedName name="_xlnm._FilterDatabase" localSheetId="1" hidden="1">'Tilgungsplan 30_360'!$A$1:$A$359</definedName>
    <definedName name="_xlnm._FilterDatabase" localSheetId="2" hidden="1">'Tilgungsplan act_act'!$A$1:$A$359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5" l="1"/>
  <c r="F239" i="6" l="1"/>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 i="6"/>
  <c r="A3" i="6"/>
  <c r="A4" i="6" s="1"/>
  <c r="B3" i="6" s="1"/>
  <c r="F2" i="6"/>
  <c r="C2" i="1"/>
  <c r="E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D2" i="1" l="1"/>
  <c r="F2" i="1" s="1"/>
  <c r="B3" i="1" s="1"/>
  <c r="C3" i="1" s="1"/>
  <c r="D3" i="1" s="1"/>
  <c r="F3" i="1" s="1"/>
  <c r="B4" i="1" s="1"/>
  <c r="A5" i="6"/>
  <c r="B2" i="6"/>
  <c r="D2" i="6" s="1"/>
  <c r="E2" i="6" s="1"/>
  <c r="G2" i="6" s="1"/>
  <c r="C3" i="6" s="1"/>
  <c r="C4" i="1" l="1"/>
  <c r="D4" i="1" s="1"/>
  <c r="F4" i="1" s="1"/>
  <c r="B5" i="1" s="1"/>
  <c r="D3" i="6"/>
  <c r="E3" i="6" s="1"/>
  <c r="G3" i="6" s="1"/>
  <c r="C4" i="6" s="1"/>
  <c r="B4" i="6"/>
  <c r="A6" i="6"/>
  <c r="C5" i="1" l="1"/>
  <c r="D5" i="1" s="1"/>
  <c r="F5" i="1" s="1"/>
  <c r="B6" i="1" s="1"/>
  <c r="D4" i="6"/>
  <c r="E4" i="6" s="1"/>
  <c r="G4" i="6" s="1"/>
  <c r="C5" i="6" s="1"/>
  <c r="B5" i="6"/>
  <c r="A7" i="6"/>
  <c r="D5" i="6" l="1"/>
  <c r="E5" i="6" s="1"/>
  <c r="G5" i="6" s="1"/>
  <c r="C6" i="6" s="1"/>
  <c r="C6" i="1"/>
  <c r="D6" i="1" s="1"/>
  <c r="F6" i="1" s="1"/>
  <c r="B7" i="1" s="1"/>
  <c r="A8" i="6"/>
  <c r="B6" i="6"/>
  <c r="C7" i="1" l="1"/>
  <c r="D7" i="1" s="1"/>
  <c r="F7" i="1"/>
  <c r="B8" i="1" s="1"/>
  <c r="A9" i="6"/>
  <c r="B7" i="6"/>
  <c r="D6" i="6"/>
  <c r="E6" i="6" s="1"/>
  <c r="G6" i="6" s="1"/>
  <c r="C7" i="6" s="1"/>
  <c r="D7" i="6" l="1"/>
  <c r="E7" i="6" s="1"/>
  <c r="G7" i="6" s="1"/>
  <c r="C8" i="6" s="1"/>
  <c r="A10" i="6"/>
  <c r="B8" i="6"/>
  <c r="C8" i="1"/>
  <c r="D8" i="1" s="1"/>
  <c r="F8" i="1" s="1"/>
  <c r="B9" i="1" s="1"/>
  <c r="C9" i="1" l="1"/>
  <c r="D9" i="1" s="1"/>
  <c r="F9" i="1" s="1"/>
  <c r="B10" i="1" s="1"/>
  <c r="D8" i="6"/>
  <c r="E8" i="6" s="1"/>
  <c r="G8" i="6" s="1"/>
  <c r="C9" i="6" s="1"/>
  <c r="A11" i="6"/>
  <c r="B9" i="6"/>
  <c r="D9" i="6" l="1"/>
  <c r="E9" i="6" s="1"/>
  <c r="G9" i="6" s="1"/>
  <c r="C10" i="6" s="1"/>
  <c r="C10" i="1"/>
  <c r="D10" i="1" s="1"/>
  <c r="F10" i="1"/>
  <c r="B11" i="1" s="1"/>
  <c r="A12" i="6"/>
  <c r="B10" i="6"/>
  <c r="D10" i="6" l="1"/>
  <c r="E10" i="6" s="1"/>
  <c r="G10" i="6" s="1"/>
  <c r="C11" i="6" s="1"/>
  <c r="B11" i="6"/>
  <c r="A13" i="6"/>
  <c r="C11" i="1"/>
  <c r="D11" i="1" s="1"/>
  <c r="F11" i="1" s="1"/>
  <c r="B12" i="1" s="1"/>
  <c r="C12" i="1" l="1"/>
  <c r="D12" i="1" s="1"/>
  <c r="F12" i="1"/>
  <c r="B13" i="1" s="1"/>
  <c r="D11" i="6"/>
  <c r="E11" i="6" s="1"/>
  <c r="G11" i="6"/>
  <c r="C12" i="6" s="1"/>
  <c r="B12" i="6"/>
  <c r="A14" i="6"/>
  <c r="B13" i="6" l="1"/>
  <c r="A15" i="6"/>
  <c r="D12" i="6"/>
  <c r="E12" i="6" s="1"/>
  <c r="G12" i="6" s="1"/>
  <c r="C13" i="6" s="1"/>
  <c r="C13" i="1"/>
  <c r="D13" i="1" s="1"/>
  <c r="F13" i="1" s="1"/>
  <c r="B14" i="1" s="1"/>
  <c r="C14" i="1" l="1"/>
  <c r="D14" i="1" s="1"/>
  <c r="F14" i="1" s="1"/>
  <c r="B15" i="1" s="1"/>
  <c r="D13" i="6"/>
  <c r="E13" i="6" s="1"/>
  <c r="G13" i="6" s="1"/>
  <c r="C14" i="6" s="1"/>
  <c r="A16" i="6"/>
  <c r="B14" i="6"/>
  <c r="D14" i="6" l="1"/>
  <c r="E14" i="6" s="1"/>
  <c r="G14" i="6" s="1"/>
  <c r="C15" i="6" s="1"/>
  <c r="C15" i="1"/>
  <c r="D15" i="1" s="1"/>
  <c r="F15" i="1" s="1"/>
  <c r="B16" i="1" s="1"/>
  <c r="A17" i="6"/>
  <c r="B15" i="6"/>
  <c r="D15" i="6" l="1"/>
  <c r="E15" i="6" s="1"/>
  <c r="G15" i="6"/>
  <c r="C16" i="6" s="1"/>
  <c r="A18" i="6"/>
  <c r="B16" i="6"/>
  <c r="C16" i="1"/>
  <c r="D16" i="1" s="1"/>
  <c r="F16" i="1" s="1"/>
  <c r="B17" i="1" s="1"/>
  <c r="C17" i="1" l="1"/>
  <c r="D17" i="1" s="1"/>
  <c r="F17" i="1" s="1"/>
  <c r="B18" i="1" s="1"/>
  <c r="A19" i="6"/>
  <c r="B17" i="6"/>
  <c r="D16" i="6"/>
  <c r="E16" i="6" s="1"/>
  <c r="G16" i="6" s="1"/>
  <c r="C17" i="6" s="1"/>
  <c r="D17" i="6" l="1"/>
  <c r="E17" i="6" s="1"/>
  <c r="G17" i="6" s="1"/>
  <c r="C18" i="6" s="1"/>
  <c r="C18" i="1"/>
  <c r="D18" i="1" s="1"/>
  <c r="F18" i="1"/>
  <c r="B19" i="1" s="1"/>
  <c r="A20" i="6"/>
  <c r="B18" i="6"/>
  <c r="B19" i="6" l="1"/>
  <c r="A21" i="6"/>
  <c r="D18" i="6"/>
  <c r="E18" i="6" s="1"/>
  <c r="G18" i="6" s="1"/>
  <c r="C19" i="6" s="1"/>
  <c r="C19" i="1"/>
  <c r="D19" i="1" s="1"/>
  <c r="F19" i="1" s="1"/>
  <c r="B20" i="1" s="1"/>
  <c r="C20" i="1" l="1"/>
  <c r="D20" i="1" s="1"/>
  <c r="F20" i="1" s="1"/>
  <c r="B21" i="1" s="1"/>
  <c r="D19" i="6"/>
  <c r="E19" i="6" s="1"/>
  <c r="G19" i="6" s="1"/>
  <c r="C20" i="6" s="1"/>
  <c r="B20" i="6"/>
  <c r="A22" i="6"/>
  <c r="D20" i="6" l="1"/>
  <c r="E20" i="6" s="1"/>
  <c r="G20" i="6"/>
  <c r="C21" i="6" s="1"/>
  <c r="C21" i="1"/>
  <c r="D21" i="1" s="1"/>
  <c r="F21" i="1" s="1"/>
  <c r="B22" i="1" s="1"/>
  <c r="B21" i="6"/>
  <c r="A23" i="6"/>
  <c r="C22" i="1" l="1"/>
  <c r="D22" i="1" s="1"/>
  <c r="F22" i="1"/>
  <c r="B23" i="1" s="1"/>
  <c r="D21" i="6"/>
  <c r="E21" i="6" s="1"/>
  <c r="G21" i="6" s="1"/>
  <c r="C22" i="6" s="1"/>
  <c r="A24" i="6"/>
  <c r="B22" i="6"/>
  <c r="D22" i="6" l="1"/>
  <c r="E22" i="6" s="1"/>
  <c r="G22" i="6" s="1"/>
  <c r="C23" i="6" s="1"/>
  <c r="C23" i="1"/>
  <c r="D23" i="1" s="1"/>
  <c r="F23" i="1" s="1"/>
  <c r="B24" i="1" s="1"/>
  <c r="A25" i="6"/>
  <c r="B23" i="6"/>
  <c r="C24" i="1" l="1"/>
  <c r="D24" i="1" s="1"/>
  <c r="F24" i="1" s="1"/>
  <c r="B25" i="1" s="1"/>
  <c r="D23" i="6"/>
  <c r="E23" i="6" s="1"/>
  <c r="G23" i="6" s="1"/>
  <c r="C24" i="6" s="1"/>
  <c r="A26" i="6"/>
  <c r="B24" i="6"/>
  <c r="D24" i="6" l="1"/>
  <c r="E24" i="6" s="1"/>
  <c r="G24" i="6" s="1"/>
  <c r="C25" i="6" s="1"/>
  <c r="C25" i="1"/>
  <c r="D25" i="1" s="1"/>
  <c r="F25" i="1" s="1"/>
  <c r="B26" i="1" s="1"/>
  <c r="A27" i="6"/>
  <c r="B25" i="6"/>
  <c r="C26" i="1" l="1"/>
  <c r="D26" i="1" s="1"/>
  <c r="F26" i="1"/>
  <c r="B27" i="1" s="1"/>
  <c r="D25" i="6"/>
  <c r="E25" i="6" s="1"/>
  <c r="G25" i="6" s="1"/>
  <c r="C26" i="6" s="1"/>
  <c r="A28" i="6"/>
  <c r="B26" i="6"/>
  <c r="D26" i="6" l="1"/>
  <c r="E26" i="6" s="1"/>
  <c r="G26" i="6"/>
  <c r="C27" i="6" s="1"/>
  <c r="B27" i="6"/>
  <c r="A29" i="6"/>
  <c r="C27" i="1"/>
  <c r="D27" i="1" s="1"/>
  <c r="F27" i="1" s="1"/>
  <c r="B28" i="1" s="1"/>
  <c r="C28" i="1" l="1"/>
  <c r="D28" i="1" s="1"/>
  <c r="F28" i="1" s="1"/>
  <c r="B29" i="1" s="1"/>
  <c r="B28" i="6"/>
  <c r="A30" i="6"/>
  <c r="D27" i="6"/>
  <c r="E27" i="6" s="1"/>
  <c r="G27" i="6" s="1"/>
  <c r="C28" i="6" s="1"/>
  <c r="D28" i="6" l="1"/>
  <c r="E28" i="6" s="1"/>
  <c r="G28" i="6" s="1"/>
  <c r="C29" i="6" s="1"/>
  <c r="C29" i="1"/>
  <c r="D29" i="1" s="1"/>
  <c r="F29" i="1" s="1"/>
  <c r="B30" i="1" s="1"/>
  <c r="B29" i="6"/>
  <c r="A31" i="6"/>
  <c r="C30" i="1" l="1"/>
  <c r="D30" i="1" s="1"/>
  <c r="F30" i="1" s="1"/>
  <c r="B31" i="1" s="1"/>
  <c r="D29" i="6"/>
  <c r="E29" i="6" s="1"/>
  <c r="G29" i="6" s="1"/>
  <c r="C30" i="6" s="1"/>
  <c r="A32" i="6"/>
  <c r="B30" i="6"/>
  <c r="D30" i="6" l="1"/>
  <c r="E30" i="6" s="1"/>
  <c r="G30" i="6" s="1"/>
  <c r="C31" i="6" s="1"/>
  <c r="C31" i="1"/>
  <c r="D31" i="1" s="1"/>
  <c r="F31" i="1" s="1"/>
  <c r="B32" i="1" s="1"/>
  <c r="A33" i="6"/>
  <c r="B31" i="6"/>
  <c r="C32" i="1" l="1"/>
  <c r="D32" i="1" s="1"/>
  <c r="F32" i="1" s="1"/>
  <c r="B33" i="1" s="1"/>
  <c r="D31" i="6"/>
  <c r="E31" i="6" s="1"/>
  <c r="G31" i="6" s="1"/>
  <c r="C32" i="6" s="1"/>
  <c r="A34" i="6"/>
  <c r="B32" i="6"/>
  <c r="D32" i="6" l="1"/>
  <c r="E32" i="6" s="1"/>
  <c r="G32" i="6" s="1"/>
  <c r="C33" i="6" s="1"/>
  <c r="C33" i="1"/>
  <c r="D33" i="1" s="1"/>
  <c r="F33" i="1" s="1"/>
  <c r="B34" i="1" s="1"/>
  <c r="A35" i="6"/>
  <c r="B33" i="6"/>
  <c r="C34" i="1" l="1"/>
  <c r="D34" i="1" s="1"/>
  <c r="F34" i="1"/>
  <c r="B35" i="1" s="1"/>
  <c r="D33" i="6"/>
  <c r="E33" i="6" s="1"/>
  <c r="G33" i="6" s="1"/>
  <c r="C34" i="6" s="1"/>
  <c r="A36" i="6"/>
  <c r="B34" i="6"/>
  <c r="D34" i="6" l="1"/>
  <c r="E34" i="6" s="1"/>
  <c r="G34" i="6" s="1"/>
  <c r="C35" i="6" s="1"/>
  <c r="C35" i="1"/>
  <c r="D35" i="1" s="1"/>
  <c r="F35" i="1" s="1"/>
  <c r="B36" i="1" s="1"/>
  <c r="B35" i="6"/>
  <c r="A37" i="6"/>
  <c r="C36" i="1" l="1"/>
  <c r="D36" i="1" s="1"/>
  <c r="F36" i="1" s="1"/>
  <c r="B37" i="1" s="1"/>
  <c r="D35" i="6"/>
  <c r="E35" i="6" s="1"/>
  <c r="G35" i="6" s="1"/>
  <c r="C36" i="6" s="1"/>
  <c r="B36" i="6"/>
  <c r="A38" i="6"/>
  <c r="D36" i="6" l="1"/>
  <c r="E36" i="6" s="1"/>
  <c r="G36" i="6" s="1"/>
  <c r="C37" i="6" s="1"/>
  <c r="C37" i="1"/>
  <c r="D37" i="1" s="1"/>
  <c r="F37" i="1" s="1"/>
  <c r="B38" i="1" s="1"/>
  <c r="B37" i="6"/>
  <c r="A39" i="6"/>
  <c r="C38" i="1" l="1"/>
  <c r="D38" i="1" s="1"/>
  <c r="F38" i="1" s="1"/>
  <c r="B39" i="1" s="1"/>
  <c r="D37" i="6"/>
  <c r="E37" i="6" s="1"/>
  <c r="G37" i="6" s="1"/>
  <c r="C38" i="6" s="1"/>
  <c r="A40" i="6"/>
  <c r="B38" i="6"/>
  <c r="C39" i="1" l="1"/>
  <c r="D39" i="1" s="1"/>
  <c r="F39" i="1"/>
  <c r="B40" i="1" s="1"/>
  <c r="A41" i="6"/>
  <c r="B39" i="6"/>
  <c r="D38" i="6"/>
  <c r="E38" i="6" s="1"/>
  <c r="G38" i="6" s="1"/>
  <c r="C39" i="6" s="1"/>
  <c r="D39" i="6" l="1"/>
  <c r="E39" i="6" s="1"/>
  <c r="G39" i="6" s="1"/>
  <c r="C40" i="6" s="1"/>
  <c r="A42" i="6"/>
  <c r="B40" i="6"/>
  <c r="C40" i="1"/>
  <c r="D40" i="1" s="1"/>
  <c r="F40" i="1" s="1"/>
  <c r="B41" i="1" s="1"/>
  <c r="C41" i="1" l="1"/>
  <c r="D41" i="1" s="1"/>
  <c r="F41" i="1" s="1"/>
  <c r="B42" i="1" s="1"/>
  <c r="D40" i="6"/>
  <c r="E40" i="6" s="1"/>
  <c r="G40" i="6" s="1"/>
  <c r="C41" i="6" s="1"/>
  <c r="A43" i="6"/>
  <c r="B41" i="6"/>
  <c r="D41" i="6" l="1"/>
  <c r="E41" i="6" s="1"/>
  <c r="G41" i="6" s="1"/>
  <c r="C42" i="6" s="1"/>
  <c r="C42" i="1"/>
  <c r="D42" i="1" s="1"/>
  <c r="F42" i="1" s="1"/>
  <c r="B43" i="1" s="1"/>
  <c r="A44" i="6"/>
  <c r="B42" i="6"/>
  <c r="D42" i="6" l="1"/>
  <c r="E42" i="6" s="1"/>
  <c r="G42" i="6" s="1"/>
  <c r="C43" i="6" s="1"/>
  <c r="C43" i="1"/>
  <c r="D43" i="1" s="1"/>
  <c r="F43" i="1" s="1"/>
  <c r="B44" i="1" s="1"/>
  <c r="B43" i="6"/>
  <c r="A45" i="6"/>
  <c r="C44" i="1" l="1"/>
  <c r="D44" i="1" s="1"/>
  <c r="F44" i="1" s="1"/>
  <c r="B45" i="1" s="1"/>
  <c r="B44" i="6"/>
  <c r="A46" i="6"/>
  <c r="D43" i="6"/>
  <c r="E43" i="6" s="1"/>
  <c r="G43" i="6" s="1"/>
  <c r="C44" i="6" s="1"/>
  <c r="D44" i="6" l="1"/>
  <c r="E44" i="6" s="1"/>
  <c r="G44" i="6" s="1"/>
  <c r="C45" i="6" s="1"/>
  <c r="C45" i="1"/>
  <c r="D45" i="1" s="1"/>
  <c r="F45" i="1" s="1"/>
  <c r="B46" i="1" s="1"/>
  <c r="B45" i="6"/>
  <c r="A47" i="6"/>
  <c r="C46" i="1" l="1"/>
  <c r="D46" i="1" s="1"/>
  <c r="F46" i="1" s="1"/>
  <c r="B47" i="1" s="1"/>
  <c r="D45" i="6"/>
  <c r="E45" i="6" s="1"/>
  <c r="G45" i="6" s="1"/>
  <c r="C46" i="6" s="1"/>
  <c r="A48" i="6"/>
  <c r="B46" i="6"/>
  <c r="D46" i="6" l="1"/>
  <c r="E46" i="6" s="1"/>
  <c r="G46" i="6" s="1"/>
  <c r="C47" i="6" s="1"/>
  <c r="C47" i="1"/>
  <c r="D47" i="1" s="1"/>
  <c r="F47" i="1" s="1"/>
  <c r="B48" i="1" s="1"/>
  <c r="A49" i="6"/>
  <c r="B47" i="6"/>
  <c r="A50" i="6" l="1"/>
  <c r="B48" i="6"/>
  <c r="D47" i="6"/>
  <c r="E47" i="6" s="1"/>
  <c r="G47" i="6" s="1"/>
  <c r="C48" i="6" s="1"/>
  <c r="C48" i="1"/>
  <c r="D48" i="1" s="1"/>
  <c r="F48" i="1" s="1"/>
  <c r="B49" i="1" s="1"/>
  <c r="C49" i="1" l="1"/>
  <c r="D49" i="1" s="1"/>
  <c r="F49" i="1" s="1"/>
  <c r="B50" i="1" s="1"/>
  <c r="D48" i="6"/>
  <c r="E48" i="6" s="1"/>
  <c r="G48" i="6" s="1"/>
  <c r="C49" i="6" s="1"/>
  <c r="A51" i="6"/>
  <c r="B49" i="6"/>
  <c r="D49" i="6" l="1"/>
  <c r="E49" i="6" s="1"/>
  <c r="G49" i="6" s="1"/>
  <c r="C50" i="6" s="1"/>
  <c r="A52" i="6"/>
  <c r="B50" i="6"/>
  <c r="C50" i="1"/>
  <c r="D50" i="1" s="1"/>
  <c r="F50" i="1" s="1"/>
  <c r="B51" i="1" s="1"/>
  <c r="C51" i="1" l="1"/>
  <c r="D51" i="1" s="1"/>
  <c r="F51" i="1" s="1"/>
  <c r="B52" i="1" s="1"/>
  <c r="D50" i="6"/>
  <c r="E50" i="6" s="1"/>
  <c r="G50" i="6" s="1"/>
  <c r="C51" i="6" s="1"/>
  <c r="B51" i="6"/>
  <c r="A53" i="6"/>
  <c r="D51" i="6" l="1"/>
  <c r="E51" i="6" s="1"/>
  <c r="G51" i="6" s="1"/>
  <c r="C52" i="6" s="1"/>
  <c r="C52" i="1"/>
  <c r="D52" i="1" s="1"/>
  <c r="F52" i="1" s="1"/>
  <c r="B53" i="1" s="1"/>
  <c r="B52" i="6"/>
  <c r="A54" i="6"/>
  <c r="C53" i="1" l="1"/>
  <c r="D53" i="1" s="1"/>
  <c r="F53" i="1" s="1"/>
  <c r="B54" i="1" s="1"/>
  <c r="D52" i="6"/>
  <c r="E52" i="6" s="1"/>
  <c r="G52" i="6" s="1"/>
  <c r="C53" i="6" s="1"/>
  <c r="B53" i="6"/>
  <c r="A55" i="6"/>
  <c r="D53" i="6" l="1"/>
  <c r="E53" i="6" s="1"/>
  <c r="G53" i="6" s="1"/>
  <c r="C54" i="6" s="1"/>
  <c r="C54" i="1"/>
  <c r="D54" i="1" s="1"/>
  <c r="F54" i="1" s="1"/>
  <c r="B55" i="1" s="1"/>
  <c r="A56" i="6"/>
  <c r="B54" i="6"/>
  <c r="C55" i="1" l="1"/>
  <c r="D55" i="1" s="1"/>
  <c r="F55" i="1"/>
  <c r="B56" i="1" s="1"/>
  <c r="D54" i="6"/>
  <c r="E54" i="6" s="1"/>
  <c r="G54" i="6" s="1"/>
  <c r="C55" i="6" s="1"/>
  <c r="A57" i="6"/>
  <c r="B55" i="6"/>
  <c r="A58" i="6" l="1"/>
  <c r="B56" i="6"/>
  <c r="C56" i="1"/>
  <c r="D56" i="1" s="1"/>
  <c r="F56" i="1" s="1"/>
  <c r="B57" i="1" s="1"/>
  <c r="D55" i="6"/>
  <c r="E55" i="6" s="1"/>
  <c r="G55" i="6"/>
  <c r="C56" i="6" s="1"/>
  <c r="C57" i="1" l="1"/>
  <c r="D57" i="1" s="1"/>
  <c r="F57" i="1"/>
  <c r="B58" i="1" s="1"/>
  <c r="D56" i="6"/>
  <c r="E56" i="6" s="1"/>
  <c r="G56" i="6" s="1"/>
  <c r="C57" i="6" s="1"/>
  <c r="A59" i="6"/>
  <c r="B57" i="6"/>
  <c r="D57" i="6" l="1"/>
  <c r="E57" i="6" s="1"/>
  <c r="G57" i="6" s="1"/>
  <c r="C58" i="6" s="1"/>
  <c r="A60" i="6"/>
  <c r="B58" i="6"/>
  <c r="C58" i="1"/>
  <c r="D58" i="1" s="1"/>
  <c r="F58" i="1"/>
  <c r="B59" i="1" s="1"/>
  <c r="D58" i="6" l="1"/>
  <c r="E58" i="6" s="1"/>
  <c r="G58" i="6" s="1"/>
  <c r="C59" i="6" s="1"/>
  <c r="B59" i="6"/>
  <c r="A61" i="6"/>
  <c r="C59" i="1"/>
  <c r="D59" i="1" s="1"/>
  <c r="F59" i="1"/>
  <c r="B60" i="1" s="1"/>
  <c r="D59" i="6" l="1"/>
  <c r="E59" i="6" s="1"/>
  <c r="G59" i="6"/>
  <c r="C60" i="6" s="1"/>
  <c r="B60" i="6"/>
  <c r="A62" i="6"/>
  <c r="C60" i="1"/>
  <c r="D60" i="1" s="1"/>
  <c r="F60" i="1" s="1"/>
  <c r="B61" i="1" s="1"/>
  <c r="C61" i="1" l="1"/>
  <c r="D61" i="1" s="1"/>
  <c r="F61" i="1" s="1"/>
  <c r="B62" i="1" s="1"/>
  <c r="B61" i="6"/>
  <c r="A63" i="6"/>
  <c r="D60" i="6"/>
  <c r="E60" i="6" s="1"/>
  <c r="G60" i="6" s="1"/>
  <c r="C61" i="6" s="1"/>
  <c r="D61" i="6" l="1"/>
  <c r="E61" i="6" s="1"/>
  <c r="G61" i="6" s="1"/>
  <c r="C62" i="6" s="1"/>
  <c r="C62" i="1"/>
  <c r="D62" i="1" s="1"/>
  <c r="F62" i="1" s="1"/>
  <c r="B63" i="1" s="1"/>
  <c r="A64" i="6"/>
  <c r="B62" i="6"/>
  <c r="C63" i="1" l="1"/>
  <c r="D63" i="1" s="1"/>
  <c r="F63" i="1"/>
  <c r="B64" i="1" s="1"/>
  <c r="D62" i="6"/>
  <c r="E62" i="6" s="1"/>
  <c r="G62" i="6" s="1"/>
  <c r="C63" i="6" s="1"/>
  <c r="A65" i="6"/>
  <c r="B63" i="6"/>
  <c r="D63" i="6" l="1"/>
  <c r="E63" i="6" s="1"/>
  <c r="G63" i="6" s="1"/>
  <c r="C64" i="6" s="1"/>
  <c r="F64" i="1"/>
  <c r="B65" i="1" s="1"/>
  <c r="C64" i="1"/>
  <c r="D64" i="1" s="1"/>
  <c r="A66" i="6"/>
  <c r="B64" i="6"/>
  <c r="D64" i="6" l="1"/>
  <c r="E64" i="6" s="1"/>
  <c r="G64" i="6" s="1"/>
  <c r="C65" i="6" s="1"/>
  <c r="C65" i="1"/>
  <c r="D65" i="1" s="1"/>
  <c r="F65" i="1" s="1"/>
  <c r="B66" i="1" s="1"/>
  <c r="A67" i="6"/>
  <c r="B65" i="6"/>
  <c r="A68" i="6" l="1"/>
  <c r="B66" i="6"/>
  <c r="D65" i="6"/>
  <c r="E65" i="6" s="1"/>
  <c r="G65" i="6" s="1"/>
  <c r="C66" i="6" s="1"/>
  <c r="C66" i="1"/>
  <c r="D66" i="1" s="1"/>
  <c r="F66" i="1" s="1"/>
  <c r="B67" i="1" s="1"/>
  <c r="D66" i="6" l="1"/>
  <c r="E66" i="6" s="1"/>
  <c r="G66" i="6" s="1"/>
  <c r="C67" i="6" s="1"/>
  <c r="C67" i="1"/>
  <c r="D67" i="1" s="1"/>
  <c r="F67" i="1" s="1"/>
  <c r="B68" i="1" s="1"/>
  <c r="B67" i="6"/>
  <c r="A69" i="6"/>
  <c r="C68" i="1" l="1"/>
  <c r="D68" i="1" s="1"/>
  <c r="F68" i="1" s="1"/>
  <c r="B69" i="1" s="1"/>
  <c r="D67" i="6"/>
  <c r="E67" i="6" s="1"/>
  <c r="G67" i="6" s="1"/>
  <c r="C68" i="6" s="1"/>
  <c r="B68" i="6"/>
  <c r="A70" i="6"/>
  <c r="D68" i="6" l="1"/>
  <c r="E68" i="6" s="1"/>
  <c r="G68" i="6" s="1"/>
  <c r="C69" i="6" s="1"/>
  <c r="C69" i="1"/>
  <c r="D69" i="1" s="1"/>
  <c r="F69" i="1" s="1"/>
  <c r="B70" i="1" s="1"/>
  <c r="B69" i="6"/>
  <c r="A71" i="6"/>
  <c r="C70" i="1" l="1"/>
  <c r="D70" i="1" s="1"/>
  <c r="F70" i="1" s="1"/>
  <c r="B71" i="1" s="1"/>
  <c r="D69" i="6"/>
  <c r="E69" i="6" s="1"/>
  <c r="G69" i="6" s="1"/>
  <c r="C70" i="6" s="1"/>
  <c r="A72" i="6"/>
  <c r="B70" i="6"/>
  <c r="D70" i="6" l="1"/>
  <c r="E70" i="6" s="1"/>
  <c r="G70" i="6"/>
  <c r="C71" i="6" s="1"/>
  <c r="A73" i="6"/>
  <c r="B71" i="6"/>
  <c r="C71" i="1"/>
  <c r="D71" i="1" s="1"/>
  <c r="F71" i="1" s="1"/>
  <c r="B72" i="1" s="1"/>
  <c r="C72" i="1" l="1"/>
  <c r="D72" i="1" s="1"/>
  <c r="F72" i="1" s="1"/>
  <c r="B73" i="1" s="1"/>
  <c r="A74" i="6"/>
  <c r="B72" i="6"/>
  <c r="D71" i="6"/>
  <c r="E71" i="6" s="1"/>
  <c r="G71" i="6" s="1"/>
  <c r="C72" i="6" s="1"/>
  <c r="D72" i="6" l="1"/>
  <c r="E72" i="6" s="1"/>
  <c r="G72" i="6"/>
  <c r="C73" i="6" s="1"/>
  <c r="C73" i="1"/>
  <c r="D73" i="1" s="1"/>
  <c r="F73" i="1" s="1"/>
  <c r="B74" i="1" s="1"/>
  <c r="A75" i="6"/>
  <c r="B73" i="6"/>
  <c r="C74" i="1" l="1"/>
  <c r="D74" i="1" s="1"/>
  <c r="F74" i="1" s="1"/>
  <c r="B75" i="1" s="1"/>
  <c r="A76" i="6"/>
  <c r="B74" i="6"/>
  <c r="D73" i="6"/>
  <c r="E73" i="6" s="1"/>
  <c r="G73" i="6" s="1"/>
  <c r="C74" i="6" s="1"/>
  <c r="D74" i="6" l="1"/>
  <c r="E74" i="6" s="1"/>
  <c r="G74" i="6" s="1"/>
  <c r="C75" i="6" s="1"/>
  <c r="C75" i="1"/>
  <c r="D75" i="1" s="1"/>
  <c r="F75" i="1" s="1"/>
  <c r="B76" i="1" s="1"/>
  <c r="B75" i="6"/>
  <c r="A77" i="6"/>
  <c r="C76" i="1" l="1"/>
  <c r="D76" i="1" s="1"/>
  <c r="F76" i="1" s="1"/>
  <c r="B77" i="1" s="1"/>
  <c r="D75" i="6"/>
  <c r="E75" i="6" s="1"/>
  <c r="G75" i="6" s="1"/>
  <c r="C76" i="6" s="1"/>
  <c r="B76" i="6"/>
  <c r="A78" i="6"/>
  <c r="D76" i="6" l="1"/>
  <c r="E76" i="6" s="1"/>
  <c r="G76" i="6" s="1"/>
  <c r="C77" i="6" s="1"/>
  <c r="C77" i="1"/>
  <c r="D77" i="1" s="1"/>
  <c r="F77" i="1" s="1"/>
  <c r="B78" i="1" s="1"/>
  <c r="B77" i="6"/>
  <c r="A79" i="6"/>
  <c r="C78" i="1" l="1"/>
  <c r="D78" i="1" s="1"/>
  <c r="F78" i="1" s="1"/>
  <c r="B79" i="1" s="1"/>
  <c r="D77" i="6"/>
  <c r="E77" i="6" s="1"/>
  <c r="G77" i="6" s="1"/>
  <c r="C78" i="6" s="1"/>
  <c r="A80" i="6"/>
  <c r="B78" i="6"/>
  <c r="D78" i="6" l="1"/>
  <c r="E78" i="6" s="1"/>
  <c r="G78" i="6" s="1"/>
  <c r="C79" i="6" s="1"/>
  <c r="C79" i="1"/>
  <c r="D79" i="1" s="1"/>
  <c r="F79" i="1" s="1"/>
  <c r="B80" i="1" s="1"/>
  <c r="A81" i="6"/>
  <c r="B79" i="6"/>
  <c r="C80" i="1" l="1"/>
  <c r="D80" i="1" s="1"/>
  <c r="F80" i="1" s="1"/>
  <c r="B81" i="1" s="1"/>
  <c r="D79" i="6"/>
  <c r="E79" i="6" s="1"/>
  <c r="G79" i="6" s="1"/>
  <c r="C80" i="6" s="1"/>
  <c r="A82" i="6"/>
  <c r="B80" i="6"/>
  <c r="D80" i="6" l="1"/>
  <c r="E80" i="6" s="1"/>
  <c r="G80" i="6" s="1"/>
  <c r="C81" i="6" s="1"/>
  <c r="C81" i="1"/>
  <c r="D81" i="1" s="1"/>
  <c r="F81" i="1" s="1"/>
  <c r="B82" i="1" s="1"/>
  <c r="A83" i="6"/>
  <c r="B81" i="6"/>
  <c r="C82" i="1" l="1"/>
  <c r="D82" i="1" s="1"/>
  <c r="F82" i="1" s="1"/>
  <c r="B83" i="1" s="1"/>
  <c r="D81" i="6"/>
  <c r="E81" i="6" s="1"/>
  <c r="G81" i="6" s="1"/>
  <c r="C82" i="6" s="1"/>
  <c r="A84" i="6"/>
  <c r="B82" i="6"/>
  <c r="D82" i="6" l="1"/>
  <c r="E82" i="6" s="1"/>
  <c r="G82" i="6" s="1"/>
  <c r="C83" i="6" s="1"/>
  <c r="C83" i="1"/>
  <c r="D83" i="1" s="1"/>
  <c r="F83" i="1" s="1"/>
  <c r="B84" i="1" s="1"/>
  <c r="B83" i="6"/>
  <c r="A85" i="6"/>
  <c r="C84" i="1" l="1"/>
  <c r="D84" i="1" s="1"/>
  <c r="F84" i="1" s="1"/>
  <c r="B85" i="1" s="1"/>
  <c r="D83" i="6"/>
  <c r="E83" i="6" s="1"/>
  <c r="G83" i="6" s="1"/>
  <c r="C84" i="6" s="1"/>
  <c r="B84" i="6"/>
  <c r="A86" i="6"/>
  <c r="C85" i="1" l="1"/>
  <c r="D85" i="1" s="1"/>
  <c r="F85" i="1" s="1"/>
  <c r="B86" i="1" s="1"/>
  <c r="D84" i="6"/>
  <c r="E84" i="6" s="1"/>
  <c r="G84" i="6" s="1"/>
  <c r="C85" i="6" s="1"/>
  <c r="B85" i="6"/>
  <c r="A87" i="6"/>
  <c r="D85" i="6" l="1"/>
  <c r="E85" i="6" s="1"/>
  <c r="G85" i="6" s="1"/>
  <c r="C86" i="6" s="1"/>
  <c r="C86" i="1"/>
  <c r="D86" i="1" s="1"/>
  <c r="F86" i="1" s="1"/>
  <c r="B87" i="1" s="1"/>
  <c r="A88" i="6"/>
  <c r="B86" i="6"/>
  <c r="C87" i="1" l="1"/>
  <c r="D87" i="1" s="1"/>
  <c r="F87" i="1" s="1"/>
  <c r="B88" i="1" s="1"/>
  <c r="D86" i="6"/>
  <c r="E86" i="6" s="1"/>
  <c r="G86" i="6" s="1"/>
  <c r="C87" i="6" s="1"/>
  <c r="A89" i="6"/>
  <c r="B87" i="6"/>
  <c r="D87" i="6" l="1"/>
  <c r="E87" i="6" s="1"/>
  <c r="G87" i="6" s="1"/>
  <c r="C88" i="6" s="1"/>
  <c r="C88" i="1"/>
  <c r="D88" i="1" s="1"/>
  <c r="F88" i="1" s="1"/>
  <c r="B89" i="1" s="1"/>
  <c r="A90" i="6"/>
  <c r="B88" i="6"/>
  <c r="D88" i="6" l="1"/>
  <c r="E88" i="6" s="1"/>
  <c r="G88" i="6" s="1"/>
  <c r="C89" i="6" s="1"/>
  <c r="C89" i="1"/>
  <c r="D89" i="1" s="1"/>
  <c r="F89" i="1" s="1"/>
  <c r="B90" i="1" s="1"/>
  <c r="A91" i="6"/>
  <c r="B89" i="6"/>
  <c r="F90" i="1" l="1"/>
  <c r="B91" i="1" s="1"/>
  <c r="C90" i="1"/>
  <c r="D90" i="1" s="1"/>
  <c r="D89" i="6"/>
  <c r="E89" i="6" s="1"/>
  <c r="G89" i="6" s="1"/>
  <c r="C90" i="6" s="1"/>
  <c r="A92" i="6"/>
  <c r="B90" i="6"/>
  <c r="D90" i="6" l="1"/>
  <c r="E90" i="6" s="1"/>
  <c r="G90" i="6" s="1"/>
  <c r="C91" i="6" s="1"/>
  <c r="B91" i="6"/>
  <c r="A93" i="6"/>
  <c r="C91" i="1"/>
  <c r="D91" i="1" s="1"/>
  <c r="F91" i="1" s="1"/>
  <c r="B92" i="1" s="1"/>
  <c r="D91" i="6" l="1"/>
  <c r="E91" i="6" s="1"/>
  <c r="G91" i="6" s="1"/>
  <c r="C92" i="6" s="1"/>
  <c r="C92" i="1"/>
  <c r="D92" i="1" s="1"/>
  <c r="F92" i="1" s="1"/>
  <c r="B93" i="1" s="1"/>
  <c r="B92" i="6"/>
  <c r="A94" i="6"/>
  <c r="C93" i="1" l="1"/>
  <c r="D93" i="1" s="1"/>
  <c r="F93" i="1" s="1"/>
  <c r="B94" i="1" s="1"/>
  <c r="B93" i="6"/>
  <c r="A95" i="6"/>
  <c r="D92" i="6"/>
  <c r="E92" i="6" s="1"/>
  <c r="G92" i="6" s="1"/>
  <c r="C93" i="6" s="1"/>
  <c r="D93" i="6" l="1"/>
  <c r="E93" i="6" s="1"/>
  <c r="G93" i="6" s="1"/>
  <c r="C94" i="6" s="1"/>
  <c r="A96" i="6"/>
  <c r="B94" i="6"/>
  <c r="C94" i="1"/>
  <c r="D94" i="1" s="1"/>
  <c r="F94" i="1" s="1"/>
  <c r="B95" i="1" s="1"/>
  <c r="C95" i="1" l="1"/>
  <c r="D95" i="1" s="1"/>
  <c r="F95" i="1" s="1"/>
  <c r="B96" i="1" s="1"/>
  <c r="D94" i="6"/>
  <c r="E94" i="6" s="1"/>
  <c r="G94" i="6" s="1"/>
  <c r="C95" i="6" s="1"/>
  <c r="A97" i="6"/>
  <c r="B95" i="6"/>
  <c r="D95" i="6" l="1"/>
  <c r="E95" i="6" s="1"/>
  <c r="G95" i="6" s="1"/>
  <c r="C96" i="6" s="1"/>
  <c r="C96" i="1"/>
  <c r="D96" i="1" s="1"/>
  <c r="F96" i="1" s="1"/>
  <c r="B97" i="1" s="1"/>
  <c r="A98" i="6"/>
  <c r="B96" i="6"/>
  <c r="A99" i="6" l="1"/>
  <c r="B97" i="6"/>
  <c r="D96" i="6"/>
  <c r="E96" i="6" s="1"/>
  <c r="G96" i="6" s="1"/>
  <c r="C97" i="6" s="1"/>
  <c r="C97" i="1"/>
  <c r="D97" i="1" s="1"/>
  <c r="F97" i="1" s="1"/>
  <c r="B98" i="1" s="1"/>
  <c r="C98" i="1" l="1"/>
  <c r="D98" i="1" s="1"/>
  <c r="F98" i="1"/>
  <c r="B99" i="1" s="1"/>
  <c r="D97" i="6"/>
  <c r="E97" i="6" s="1"/>
  <c r="G97" i="6" s="1"/>
  <c r="C98" i="6" s="1"/>
  <c r="A100" i="6"/>
  <c r="B98" i="6"/>
  <c r="D98" i="6" l="1"/>
  <c r="E98" i="6" s="1"/>
  <c r="G98" i="6" s="1"/>
  <c r="C99" i="6" s="1"/>
  <c r="B99" i="6"/>
  <c r="A101" i="6"/>
  <c r="C99" i="1"/>
  <c r="D99" i="1" s="1"/>
  <c r="F99" i="1" s="1"/>
  <c r="B100" i="1" s="1"/>
  <c r="C100" i="1" l="1"/>
  <c r="D100" i="1" s="1"/>
  <c r="F100" i="1" s="1"/>
  <c r="B101" i="1" s="1"/>
  <c r="D99" i="6"/>
  <c r="E99" i="6" s="1"/>
  <c r="G99" i="6" s="1"/>
  <c r="C100" i="6" s="1"/>
  <c r="B100" i="6"/>
  <c r="A102" i="6"/>
  <c r="D100" i="6" l="1"/>
  <c r="E100" i="6" s="1"/>
  <c r="G100" i="6" s="1"/>
  <c r="C101" i="6" s="1"/>
  <c r="C101" i="1"/>
  <c r="D101" i="1" s="1"/>
  <c r="F101" i="1" s="1"/>
  <c r="B102" i="1" s="1"/>
  <c r="B101" i="6"/>
  <c r="A103" i="6"/>
  <c r="C102" i="1" l="1"/>
  <c r="D102" i="1" s="1"/>
  <c r="F102" i="1"/>
  <c r="B103" i="1" s="1"/>
  <c r="D101" i="6"/>
  <c r="E101" i="6" s="1"/>
  <c r="G101" i="6" s="1"/>
  <c r="C102" i="6" s="1"/>
  <c r="A104" i="6"/>
  <c r="B102" i="6"/>
  <c r="D102" i="6" l="1"/>
  <c r="E102" i="6" s="1"/>
  <c r="G102" i="6" s="1"/>
  <c r="C103" i="6" s="1"/>
  <c r="A105" i="6"/>
  <c r="B103" i="6"/>
  <c r="C103" i="1"/>
  <c r="D103" i="1" s="1"/>
  <c r="F103" i="1" s="1"/>
  <c r="B104" i="1" s="1"/>
  <c r="C104" i="1" l="1"/>
  <c r="D104" i="1" s="1"/>
  <c r="F104" i="1" s="1"/>
  <c r="B105" i="1" s="1"/>
  <c r="D103" i="6"/>
  <c r="E103" i="6" s="1"/>
  <c r="G103" i="6" s="1"/>
  <c r="C104" i="6" s="1"/>
  <c r="A106" i="6"/>
  <c r="B104" i="6"/>
  <c r="D104" i="6" l="1"/>
  <c r="E104" i="6" s="1"/>
  <c r="G104" i="6" s="1"/>
  <c r="C105" i="6" s="1"/>
  <c r="C105" i="1"/>
  <c r="D105" i="1" s="1"/>
  <c r="F105" i="1" s="1"/>
  <c r="B106" i="1" s="1"/>
  <c r="A107" i="6"/>
  <c r="B105" i="6"/>
  <c r="C106" i="1" l="1"/>
  <c r="D106" i="1" s="1"/>
  <c r="F106" i="1" s="1"/>
  <c r="B107" i="1" s="1"/>
  <c r="D105" i="6"/>
  <c r="E105" i="6" s="1"/>
  <c r="G105" i="6" s="1"/>
  <c r="C106" i="6" s="1"/>
  <c r="A108" i="6"/>
  <c r="B106" i="6"/>
  <c r="D106" i="6" l="1"/>
  <c r="E106" i="6" s="1"/>
  <c r="G106" i="6"/>
  <c r="C107" i="6" s="1"/>
  <c r="C107" i="1"/>
  <c r="D107" i="1" s="1"/>
  <c r="F107" i="1" s="1"/>
  <c r="B108" i="1" s="1"/>
  <c r="B107" i="6"/>
  <c r="A109" i="6"/>
  <c r="C108" i="1" l="1"/>
  <c r="D108" i="1" s="1"/>
  <c r="F108" i="1" s="1"/>
  <c r="B109" i="1" s="1"/>
  <c r="B108" i="6"/>
  <c r="A110" i="6"/>
  <c r="D107" i="6"/>
  <c r="E107" i="6" s="1"/>
  <c r="G107" i="6" s="1"/>
  <c r="C108" i="6" s="1"/>
  <c r="C109" i="1" l="1"/>
  <c r="D109" i="1" s="1"/>
  <c r="F109" i="1"/>
  <c r="B110" i="1" s="1"/>
  <c r="D108" i="6"/>
  <c r="E108" i="6" s="1"/>
  <c r="G108" i="6" s="1"/>
  <c r="C109" i="6" s="1"/>
  <c r="B109" i="6"/>
  <c r="A111" i="6"/>
  <c r="D109" i="6" l="1"/>
  <c r="E109" i="6" s="1"/>
  <c r="G109" i="6" s="1"/>
  <c r="C110" i="6" s="1"/>
  <c r="C110" i="1"/>
  <c r="D110" i="1" s="1"/>
  <c r="F110" i="1" s="1"/>
  <c r="B111" i="1" s="1"/>
  <c r="A112" i="6"/>
  <c r="B110" i="6"/>
  <c r="C111" i="1" l="1"/>
  <c r="D111" i="1" s="1"/>
  <c r="F111" i="1"/>
  <c r="B112" i="1" s="1"/>
  <c r="D110" i="6"/>
  <c r="E110" i="6" s="1"/>
  <c r="G110" i="6" s="1"/>
  <c r="C111" i="6" s="1"/>
  <c r="A113" i="6"/>
  <c r="B111" i="6"/>
  <c r="D111" i="6" l="1"/>
  <c r="E111" i="6" s="1"/>
  <c r="G111" i="6" s="1"/>
  <c r="C112" i="6" s="1"/>
  <c r="A114" i="6"/>
  <c r="B112" i="6"/>
  <c r="C112" i="1"/>
  <c r="D112" i="1" s="1"/>
  <c r="F112" i="1" s="1"/>
  <c r="B113" i="1" s="1"/>
  <c r="C113" i="1" l="1"/>
  <c r="D113" i="1" s="1"/>
  <c r="F113" i="1"/>
  <c r="B114" i="1" s="1"/>
  <c r="D112" i="6"/>
  <c r="E112" i="6" s="1"/>
  <c r="G112" i="6" s="1"/>
  <c r="C113" i="6" s="1"/>
  <c r="A115" i="6"/>
  <c r="B113" i="6"/>
  <c r="D113" i="6" l="1"/>
  <c r="E113" i="6" s="1"/>
  <c r="G113" i="6" s="1"/>
  <c r="C114" i="6" s="1"/>
  <c r="A116" i="6"/>
  <c r="B114" i="6"/>
  <c r="C114" i="1"/>
  <c r="D114" i="1" s="1"/>
  <c r="F114" i="1" s="1"/>
  <c r="B115" i="1" s="1"/>
  <c r="C115" i="1" l="1"/>
  <c r="D115" i="1" s="1"/>
  <c r="F115" i="1" s="1"/>
  <c r="B116" i="1" s="1"/>
  <c r="D114" i="6"/>
  <c r="E114" i="6" s="1"/>
  <c r="G114" i="6" s="1"/>
  <c r="C115" i="6" s="1"/>
  <c r="B115" i="6"/>
  <c r="A117" i="6"/>
  <c r="D115" i="6" l="1"/>
  <c r="E115" i="6" s="1"/>
  <c r="G115" i="6"/>
  <c r="C116" i="6" s="1"/>
  <c r="B116" i="6"/>
  <c r="A118" i="6"/>
  <c r="C116" i="1"/>
  <c r="D116" i="1" s="1"/>
  <c r="F116" i="1" s="1"/>
  <c r="B117" i="1" s="1"/>
  <c r="C117" i="1" l="1"/>
  <c r="D117" i="1" s="1"/>
  <c r="F117" i="1" s="1"/>
  <c r="B118" i="1" s="1"/>
  <c r="B117" i="6"/>
  <c r="A119" i="6"/>
  <c r="D116" i="6"/>
  <c r="E116" i="6" s="1"/>
  <c r="G116" i="6" s="1"/>
  <c r="C117" i="6" s="1"/>
  <c r="D117" i="6" l="1"/>
  <c r="E117" i="6" s="1"/>
  <c r="G117" i="6" s="1"/>
  <c r="C118" i="6" s="1"/>
  <c r="C118" i="1"/>
  <c r="D118" i="1" s="1"/>
  <c r="F118" i="1" s="1"/>
  <c r="B119" i="1" s="1"/>
  <c r="A120" i="6"/>
  <c r="B118" i="6"/>
  <c r="C119" i="1" l="1"/>
  <c r="D119" i="1" s="1"/>
  <c r="F119" i="1"/>
  <c r="B120" i="1" s="1"/>
  <c r="D118" i="6"/>
  <c r="E118" i="6" s="1"/>
  <c r="G118" i="6" s="1"/>
  <c r="C119" i="6" s="1"/>
  <c r="A121" i="6"/>
  <c r="B119" i="6"/>
  <c r="D119" i="6" l="1"/>
  <c r="E119" i="6" s="1"/>
  <c r="G119" i="6" s="1"/>
  <c r="C120" i="6" s="1"/>
  <c r="C120" i="1"/>
  <c r="D120" i="1" s="1"/>
  <c r="F120" i="1" s="1"/>
  <c r="B121" i="1" s="1"/>
  <c r="A122" i="6"/>
  <c r="B120" i="6"/>
  <c r="C121" i="1" l="1"/>
  <c r="D121" i="1" s="1"/>
  <c r="F121" i="1"/>
  <c r="B122" i="1" s="1"/>
  <c r="D120" i="6"/>
  <c r="E120" i="6" s="1"/>
  <c r="G120" i="6" s="1"/>
  <c r="C121" i="6" s="1"/>
  <c r="A123" i="6"/>
  <c r="B121" i="6"/>
  <c r="D121" i="6" l="1"/>
  <c r="E121" i="6" s="1"/>
  <c r="G121" i="6" s="1"/>
  <c r="C122" i="6" s="1"/>
  <c r="A124" i="6"/>
  <c r="B122" i="6"/>
  <c r="C122" i="1"/>
  <c r="D122" i="1" s="1"/>
  <c r="F122" i="1" s="1"/>
  <c r="B123" i="1" s="1"/>
  <c r="C123" i="1" l="1"/>
  <c r="D123" i="1" s="1"/>
  <c r="F123" i="1" s="1"/>
  <c r="B124" i="1" s="1"/>
  <c r="D122" i="6"/>
  <c r="E122" i="6" s="1"/>
  <c r="G122" i="6" s="1"/>
  <c r="C123" i="6" s="1"/>
  <c r="B123" i="6"/>
  <c r="A125" i="6"/>
  <c r="D123" i="6" l="1"/>
  <c r="E123" i="6" s="1"/>
  <c r="G123" i="6" s="1"/>
  <c r="C124" i="6" s="1"/>
  <c r="C124" i="1"/>
  <c r="D124" i="1" s="1"/>
  <c r="F124" i="1" s="1"/>
  <c r="B125" i="1" s="1"/>
  <c r="B124" i="6"/>
  <c r="A126" i="6"/>
  <c r="C125" i="1" l="1"/>
  <c r="D125" i="1" s="1"/>
  <c r="F125" i="1" s="1"/>
  <c r="B126" i="1" s="1"/>
  <c r="D124" i="6"/>
  <c r="E124" i="6" s="1"/>
  <c r="G124" i="6" s="1"/>
  <c r="C125" i="6" s="1"/>
  <c r="B125" i="6"/>
  <c r="A127" i="6"/>
  <c r="D125" i="6" l="1"/>
  <c r="E125" i="6" s="1"/>
  <c r="G125" i="6" s="1"/>
  <c r="C126" i="6" s="1"/>
  <c r="C126" i="1"/>
  <c r="D126" i="1" s="1"/>
  <c r="F126" i="1" s="1"/>
  <c r="B127" i="1" s="1"/>
  <c r="A128" i="6"/>
  <c r="B126" i="6"/>
  <c r="C127" i="1" l="1"/>
  <c r="D127" i="1" s="1"/>
  <c r="F127" i="1" s="1"/>
  <c r="B128" i="1" s="1"/>
  <c r="D126" i="6"/>
  <c r="E126" i="6" s="1"/>
  <c r="G126" i="6" s="1"/>
  <c r="C127" i="6" s="1"/>
  <c r="A129" i="6"/>
  <c r="B127" i="6"/>
  <c r="D127" i="6" l="1"/>
  <c r="E127" i="6" s="1"/>
  <c r="G127" i="6" s="1"/>
  <c r="C128" i="6" s="1"/>
  <c r="C128" i="1"/>
  <c r="D128" i="1" s="1"/>
  <c r="F128" i="1" s="1"/>
  <c r="B129" i="1" s="1"/>
  <c r="A130" i="6"/>
  <c r="B128" i="6"/>
  <c r="D128" i="6" l="1"/>
  <c r="E128" i="6" s="1"/>
  <c r="G128" i="6" s="1"/>
  <c r="C129" i="6" s="1"/>
  <c r="C129" i="1"/>
  <c r="D129" i="1" s="1"/>
  <c r="F129" i="1" s="1"/>
  <c r="B130" i="1" s="1"/>
  <c r="A131" i="6"/>
  <c r="B129" i="6"/>
  <c r="C130" i="1" l="1"/>
  <c r="D130" i="1" s="1"/>
  <c r="F130" i="1" s="1"/>
  <c r="B131" i="1" s="1"/>
  <c r="D129" i="6"/>
  <c r="E129" i="6" s="1"/>
  <c r="G129" i="6" s="1"/>
  <c r="C130" i="6" s="1"/>
  <c r="A132" i="6"/>
  <c r="B130" i="6"/>
  <c r="D130" i="6" l="1"/>
  <c r="E130" i="6" s="1"/>
  <c r="G130" i="6" s="1"/>
  <c r="C131" i="6" s="1"/>
  <c r="C131" i="1"/>
  <c r="D131" i="1" s="1"/>
  <c r="F131" i="1" s="1"/>
  <c r="B132" i="1" s="1"/>
  <c r="B131" i="6"/>
  <c r="A133" i="6"/>
  <c r="C132" i="1" l="1"/>
  <c r="D132" i="1" s="1"/>
  <c r="F132" i="1" s="1"/>
  <c r="B133" i="1" s="1"/>
  <c r="D131" i="6"/>
  <c r="E131" i="6" s="1"/>
  <c r="G131" i="6" s="1"/>
  <c r="C132" i="6" s="1"/>
  <c r="B132" i="6"/>
  <c r="A134" i="6"/>
  <c r="D132" i="6" l="1"/>
  <c r="E132" i="6" s="1"/>
  <c r="G132" i="6" s="1"/>
  <c r="C133" i="6" s="1"/>
  <c r="C133" i="1"/>
  <c r="D133" i="1" s="1"/>
  <c r="F133" i="1" s="1"/>
  <c r="B134" i="1" s="1"/>
  <c r="B133" i="6"/>
  <c r="A135" i="6"/>
  <c r="C134" i="1" l="1"/>
  <c r="D134" i="1" s="1"/>
  <c r="F134" i="1"/>
  <c r="B135" i="1" s="1"/>
  <c r="D133" i="6"/>
  <c r="E133" i="6" s="1"/>
  <c r="G133" i="6"/>
  <c r="C134" i="6" s="1"/>
  <c r="A136" i="6"/>
  <c r="B134" i="6"/>
  <c r="D134" i="6" l="1"/>
  <c r="E134" i="6" s="1"/>
  <c r="G134" i="6" s="1"/>
  <c r="C135" i="6" s="1"/>
  <c r="C135" i="1"/>
  <c r="D135" i="1" s="1"/>
  <c r="F135" i="1" s="1"/>
  <c r="B136" i="1" s="1"/>
  <c r="A137" i="6"/>
  <c r="B135" i="6"/>
  <c r="C136" i="1" l="1"/>
  <c r="D136" i="1" s="1"/>
  <c r="F136" i="1" s="1"/>
  <c r="B137" i="1" s="1"/>
  <c r="D135" i="6"/>
  <c r="E135" i="6" s="1"/>
  <c r="G135" i="6" s="1"/>
  <c r="C136" i="6" s="1"/>
  <c r="A138" i="6"/>
  <c r="B136" i="6"/>
  <c r="D136" i="6" l="1"/>
  <c r="E136" i="6" s="1"/>
  <c r="G136" i="6" s="1"/>
  <c r="C137" i="6" s="1"/>
  <c r="C137" i="1"/>
  <c r="D137" i="1" s="1"/>
  <c r="F137" i="1" s="1"/>
  <c r="B138" i="1" s="1"/>
  <c r="A139" i="6"/>
  <c r="B137" i="6"/>
  <c r="C138" i="1" l="1"/>
  <c r="D138" i="1" s="1"/>
  <c r="F138" i="1" s="1"/>
  <c r="B139" i="1" s="1"/>
  <c r="D137" i="6"/>
  <c r="E137" i="6" s="1"/>
  <c r="G137" i="6" s="1"/>
  <c r="C138" i="6" s="1"/>
  <c r="A140" i="6"/>
  <c r="B138" i="6"/>
  <c r="D138" i="6" l="1"/>
  <c r="E138" i="6" s="1"/>
  <c r="G138" i="6" s="1"/>
  <c r="C139" i="6" s="1"/>
  <c r="C139" i="1"/>
  <c r="D139" i="1" s="1"/>
  <c r="F139" i="1" s="1"/>
  <c r="B140" i="1" s="1"/>
  <c r="B139" i="6"/>
  <c r="A141" i="6"/>
  <c r="C140" i="1" l="1"/>
  <c r="D140" i="1" s="1"/>
  <c r="F140" i="1" s="1"/>
  <c r="B141" i="1" s="1"/>
  <c r="D139" i="6"/>
  <c r="E139" i="6" s="1"/>
  <c r="G139" i="6" s="1"/>
  <c r="C140" i="6" s="1"/>
  <c r="B140" i="6"/>
  <c r="A142" i="6"/>
  <c r="D140" i="6" l="1"/>
  <c r="E140" i="6" s="1"/>
  <c r="G140" i="6" s="1"/>
  <c r="C141" i="6" s="1"/>
  <c r="B141" i="6"/>
  <c r="A143" i="6"/>
  <c r="C141" i="1"/>
  <c r="D141" i="1" s="1"/>
  <c r="F141" i="1" s="1"/>
  <c r="B142" i="1" s="1"/>
  <c r="C142" i="1" l="1"/>
  <c r="D142" i="1" s="1"/>
  <c r="F142" i="1" s="1"/>
  <c r="B143" i="1" s="1"/>
  <c r="D141" i="6"/>
  <c r="E141" i="6" s="1"/>
  <c r="G141" i="6" s="1"/>
  <c r="C142" i="6" s="1"/>
  <c r="A144" i="6"/>
  <c r="B142" i="6"/>
  <c r="C143" i="1" l="1"/>
  <c r="D143" i="1" s="1"/>
  <c r="F143" i="1"/>
  <c r="B144" i="1" s="1"/>
  <c r="D142" i="6"/>
  <c r="E142" i="6" s="1"/>
  <c r="G142" i="6" s="1"/>
  <c r="C143" i="6" s="1"/>
  <c r="A145" i="6"/>
  <c r="B143" i="6"/>
  <c r="D143" i="6" l="1"/>
  <c r="E143" i="6" s="1"/>
  <c r="G143" i="6" s="1"/>
  <c r="C144" i="6" s="1"/>
  <c r="A146" i="6"/>
  <c r="B144" i="6"/>
  <c r="C144" i="1"/>
  <c r="D144" i="1" s="1"/>
  <c r="F144" i="1"/>
  <c r="B145" i="1" s="1"/>
  <c r="D144" i="6" l="1"/>
  <c r="E144" i="6" s="1"/>
  <c r="G144" i="6" s="1"/>
  <c r="C145" i="6" s="1"/>
  <c r="C145" i="1"/>
  <c r="D145" i="1" s="1"/>
  <c r="F145" i="1" s="1"/>
  <c r="B146" i="1" s="1"/>
  <c r="A147" i="6"/>
  <c r="B145" i="6"/>
  <c r="C146" i="1" l="1"/>
  <c r="D146" i="1" s="1"/>
  <c r="F146" i="1" s="1"/>
  <c r="B147" i="1" s="1"/>
  <c r="D145" i="6"/>
  <c r="E145" i="6" s="1"/>
  <c r="G145" i="6" s="1"/>
  <c r="C146" i="6" s="1"/>
  <c r="A148" i="6"/>
  <c r="B146" i="6"/>
  <c r="C147" i="1" l="1"/>
  <c r="D147" i="1" s="1"/>
  <c r="F147" i="1" s="1"/>
  <c r="B148" i="1" s="1"/>
  <c r="B147" i="6"/>
  <c r="A149" i="6"/>
  <c r="D146" i="6"/>
  <c r="E146" i="6" s="1"/>
  <c r="G146" i="6"/>
  <c r="C147" i="6" s="1"/>
  <c r="C148" i="1" l="1"/>
  <c r="D148" i="1" s="1"/>
  <c r="F148" i="1" s="1"/>
  <c r="B149" i="1" s="1"/>
  <c r="D147" i="6"/>
  <c r="E147" i="6" s="1"/>
  <c r="G147" i="6" s="1"/>
  <c r="C148" i="6" s="1"/>
  <c r="B148" i="6"/>
  <c r="A150" i="6"/>
  <c r="D148" i="6" l="1"/>
  <c r="E148" i="6" s="1"/>
  <c r="G148" i="6" s="1"/>
  <c r="C149" i="6" s="1"/>
  <c r="C149" i="1"/>
  <c r="D149" i="1" s="1"/>
  <c r="F149" i="1" s="1"/>
  <c r="B150" i="1" s="1"/>
  <c r="B149" i="6"/>
  <c r="A151" i="6"/>
  <c r="C150" i="1" l="1"/>
  <c r="D150" i="1" s="1"/>
  <c r="F150" i="1" s="1"/>
  <c r="B151" i="1" s="1"/>
  <c r="D149" i="6"/>
  <c r="E149" i="6" s="1"/>
  <c r="G149" i="6" s="1"/>
  <c r="C150" i="6" s="1"/>
  <c r="A152" i="6"/>
  <c r="B150" i="6"/>
  <c r="D150" i="6" l="1"/>
  <c r="E150" i="6" s="1"/>
  <c r="G150" i="6" s="1"/>
  <c r="C151" i="6" s="1"/>
  <c r="C151" i="1"/>
  <c r="D151" i="1" s="1"/>
  <c r="F151" i="1" s="1"/>
  <c r="B152" i="1" s="1"/>
  <c r="A153" i="6"/>
  <c r="B151" i="6"/>
  <c r="C152" i="1" l="1"/>
  <c r="D152" i="1" s="1"/>
  <c r="F152" i="1" s="1"/>
  <c r="B153" i="1" s="1"/>
  <c r="D151" i="6"/>
  <c r="E151" i="6" s="1"/>
  <c r="G151" i="6" s="1"/>
  <c r="C152" i="6" s="1"/>
  <c r="A154" i="6"/>
  <c r="B152" i="6"/>
  <c r="D152" i="6" l="1"/>
  <c r="E152" i="6" s="1"/>
  <c r="G152" i="6" s="1"/>
  <c r="C153" i="6" s="1"/>
  <c r="C153" i="1"/>
  <c r="D153" i="1" s="1"/>
  <c r="F153" i="1" s="1"/>
  <c r="B154" i="1" s="1"/>
  <c r="A155" i="6"/>
  <c r="B153" i="6"/>
  <c r="C154" i="1" l="1"/>
  <c r="D154" i="1" s="1"/>
  <c r="F154" i="1" s="1"/>
  <c r="B155" i="1" s="1"/>
  <c r="D153" i="6"/>
  <c r="E153" i="6" s="1"/>
  <c r="G153" i="6" s="1"/>
  <c r="C154" i="6" s="1"/>
  <c r="A156" i="6"/>
  <c r="B154" i="6"/>
  <c r="D154" i="6" l="1"/>
  <c r="E154" i="6" s="1"/>
  <c r="G154" i="6" s="1"/>
  <c r="C155" i="6" s="1"/>
  <c r="C155" i="1"/>
  <c r="D155" i="1" s="1"/>
  <c r="F155" i="1" s="1"/>
  <c r="B156" i="1" s="1"/>
  <c r="B155" i="6"/>
  <c r="A157" i="6"/>
  <c r="C156" i="1" l="1"/>
  <c r="D156" i="1" s="1"/>
  <c r="F156" i="1" s="1"/>
  <c r="B157" i="1" s="1"/>
  <c r="D155" i="6"/>
  <c r="E155" i="6" s="1"/>
  <c r="G155" i="6" s="1"/>
  <c r="C156" i="6" s="1"/>
  <c r="B156" i="6"/>
  <c r="A158" i="6"/>
  <c r="D156" i="6" l="1"/>
  <c r="E156" i="6" s="1"/>
  <c r="G156" i="6" s="1"/>
  <c r="C157" i="6" s="1"/>
  <c r="C157" i="1"/>
  <c r="D157" i="1" s="1"/>
  <c r="F157" i="1" s="1"/>
  <c r="B158" i="1" s="1"/>
  <c r="B157" i="6"/>
  <c r="A159" i="6"/>
  <c r="C158" i="1" l="1"/>
  <c r="D158" i="1" s="1"/>
  <c r="F158" i="1" s="1"/>
  <c r="B159" i="1" s="1"/>
  <c r="D157" i="6"/>
  <c r="E157" i="6" s="1"/>
  <c r="G157" i="6" s="1"/>
  <c r="C158" i="6" s="1"/>
  <c r="A160" i="6"/>
  <c r="B158" i="6"/>
  <c r="D158" i="6" l="1"/>
  <c r="E158" i="6" s="1"/>
  <c r="G158" i="6"/>
  <c r="C159" i="6" s="1"/>
  <c r="C159" i="1"/>
  <c r="D159" i="1" s="1"/>
  <c r="F159" i="1" s="1"/>
  <c r="B160" i="1" s="1"/>
  <c r="A161" i="6"/>
  <c r="B159" i="6"/>
  <c r="C160" i="1" l="1"/>
  <c r="D160" i="1" s="1"/>
  <c r="F160" i="1" s="1"/>
  <c r="B161" i="1" s="1"/>
  <c r="A162" i="6"/>
  <c r="B160" i="6"/>
  <c r="D159" i="6"/>
  <c r="E159" i="6" s="1"/>
  <c r="G159" i="6" s="1"/>
  <c r="C160" i="6" s="1"/>
  <c r="D160" i="6" l="1"/>
  <c r="E160" i="6" s="1"/>
  <c r="G160" i="6" s="1"/>
  <c r="C161" i="6" s="1"/>
  <c r="C161" i="1"/>
  <c r="D161" i="1" s="1"/>
  <c r="F161" i="1" s="1"/>
  <c r="B162" i="1" s="1"/>
  <c r="A163" i="6"/>
  <c r="B161" i="6"/>
  <c r="C162" i="1" l="1"/>
  <c r="D162" i="1" s="1"/>
  <c r="F162" i="1" s="1"/>
  <c r="B163" i="1" s="1"/>
  <c r="D161" i="6"/>
  <c r="E161" i="6" s="1"/>
  <c r="G161" i="6" s="1"/>
  <c r="C162" i="6" s="1"/>
  <c r="A164" i="6"/>
  <c r="B162" i="6"/>
  <c r="D162" i="6" l="1"/>
  <c r="E162" i="6" s="1"/>
  <c r="G162" i="6"/>
  <c r="C163" i="6" s="1"/>
  <c r="C163" i="1"/>
  <c r="D163" i="1" s="1"/>
  <c r="F163" i="1" s="1"/>
  <c r="B164" i="1" s="1"/>
  <c r="B163" i="6"/>
  <c r="A165" i="6"/>
  <c r="C164" i="1" l="1"/>
  <c r="D164" i="1" s="1"/>
  <c r="F164" i="1" s="1"/>
  <c r="B165" i="1" s="1"/>
  <c r="B164" i="6"/>
  <c r="A166" i="6"/>
  <c r="D163" i="6"/>
  <c r="E163" i="6" s="1"/>
  <c r="G163" i="6" s="1"/>
  <c r="C164" i="6" s="1"/>
  <c r="D164" i="6" l="1"/>
  <c r="E164" i="6" s="1"/>
  <c r="G164" i="6" s="1"/>
  <c r="C165" i="6" s="1"/>
  <c r="B165" i="6"/>
  <c r="A167" i="6"/>
  <c r="C165" i="1"/>
  <c r="D165" i="1" s="1"/>
  <c r="F165" i="1" s="1"/>
  <c r="B166" i="1" s="1"/>
  <c r="C166" i="1" l="1"/>
  <c r="D166" i="1" s="1"/>
  <c r="F166" i="1" s="1"/>
  <c r="B167" i="1" s="1"/>
  <c r="D165" i="6"/>
  <c r="E165" i="6" s="1"/>
  <c r="G165" i="6" s="1"/>
  <c r="C166" i="6" s="1"/>
  <c r="A168" i="6"/>
  <c r="B166" i="6"/>
  <c r="D166" i="6" l="1"/>
  <c r="E166" i="6" s="1"/>
  <c r="G166" i="6" s="1"/>
  <c r="C167" i="6" s="1"/>
  <c r="C167" i="1"/>
  <c r="D167" i="1" s="1"/>
  <c r="F167" i="1" s="1"/>
  <c r="B168" i="1" s="1"/>
  <c r="A169" i="6"/>
  <c r="B167" i="6"/>
  <c r="C168" i="1" l="1"/>
  <c r="D168" i="1" s="1"/>
  <c r="F168" i="1" s="1"/>
  <c r="B169" i="1" s="1"/>
  <c r="D167" i="6"/>
  <c r="E167" i="6" s="1"/>
  <c r="G167" i="6" s="1"/>
  <c r="C168" i="6" s="1"/>
  <c r="A170" i="6"/>
  <c r="B168" i="6"/>
  <c r="D168" i="6" l="1"/>
  <c r="E168" i="6" s="1"/>
  <c r="G168" i="6" s="1"/>
  <c r="C169" i="6" s="1"/>
  <c r="C169" i="1"/>
  <c r="D169" i="1" s="1"/>
  <c r="F169" i="1" s="1"/>
  <c r="B170" i="1" s="1"/>
  <c r="A171" i="6"/>
  <c r="B169" i="6"/>
  <c r="C170" i="1" l="1"/>
  <c r="D170" i="1" s="1"/>
  <c r="F170" i="1" s="1"/>
  <c r="B171" i="1" s="1"/>
  <c r="D169" i="6"/>
  <c r="E169" i="6" s="1"/>
  <c r="G169" i="6" s="1"/>
  <c r="C170" i="6" s="1"/>
  <c r="A172" i="6"/>
  <c r="B170" i="6"/>
  <c r="D170" i="6" l="1"/>
  <c r="E170" i="6" s="1"/>
  <c r="G170" i="6"/>
  <c r="C171" i="6" s="1"/>
  <c r="C171" i="1"/>
  <c r="D171" i="1" s="1"/>
  <c r="F171" i="1" s="1"/>
  <c r="B172" i="1" s="1"/>
  <c r="B171" i="6"/>
  <c r="A173" i="6"/>
  <c r="C172" i="1" l="1"/>
  <c r="D172" i="1" s="1"/>
  <c r="F172" i="1" s="1"/>
  <c r="B173" i="1" s="1"/>
  <c r="B172" i="6"/>
  <c r="A174" i="6"/>
  <c r="D171" i="6"/>
  <c r="E171" i="6" s="1"/>
  <c r="G171" i="6" s="1"/>
  <c r="C172" i="6" s="1"/>
  <c r="D172" i="6" l="1"/>
  <c r="E172" i="6" s="1"/>
  <c r="G172" i="6" s="1"/>
  <c r="C173" i="6" s="1"/>
  <c r="C173" i="1"/>
  <c r="D173" i="1" s="1"/>
  <c r="F173" i="1" s="1"/>
  <c r="B174" i="1" s="1"/>
  <c r="B173" i="6"/>
  <c r="A175" i="6"/>
  <c r="D173" i="6" l="1"/>
  <c r="E173" i="6" s="1"/>
  <c r="G173" i="6" s="1"/>
  <c r="C174" i="6" s="1"/>
  <c r="A176" i="6"/>
  <c r="B174" i="6"/>
  <c r="C174" i="1"/>
  <c r="D174" i="1" s="1"/>
  <c r="F174" i="1" s="1"/>
  <c r="B175" i="1" s="1"/>
  <c r="C175" i="1" l="1"/>
  <c r="D175" i="1" s="1"/>
  <c r="F175" i="1" s="1"/>
  <c r="B176" i="1" s="1"/>
  <c r="D174" i="6"/>
  <c r="E174" i="6" s="1"/>
  <c r="G174" i="6" s="1"/>
  <c r="C175" i="6" s="1"/>
  <c r="A177" i="6"/>
  <c r="B175" i="6"/>
  <c r="D175" i="6" l="1"/>
  <c r="E175" i="6" s="1"/>
  <c r="G175" i="6" s="1"/>
  <c r="C176" i="6" s="1"/>
  <c r="C176" i="1"/>
  <c r="D176" i="1" s="1"/>
  <c r="F176" i="1" s="1"/>
  <c r="B177" i="1" s="1"/>
  <c r="A178" i="6"/>
  <c r="B176" i="6"/>
  <c r="C177" i="1" l="1"/>
  <c r="D177" i="1" s="1"/>
  <c r="F177" i="1" s="1"/>
  <c r="B178" i="1" s="1"/>
  <c r="D176" i="6"/>
  <c r="E176" i="6" s="1"/>
  <c r="G176" i="6" s="1"/>
  <c r="C177" i="6" s="1"/>
  <c r="A179" i="6"/>
  <c r="B177" i="6"/>
  <c r="D177" i="6" l="1"/>
  <c r="E177" i="6" s="1"/>
  <c r="G177" i="6" s="1"/>
  <c r="C178" i="6" s="1"/>
  <c r="C178" i="1"/>
  <c r="D178" i="1" s="1"/>
  <c r="F178" i="1" s="1"/>
  <c r="B179" i="1" s="1"/>
  <c r="A180" i="6"/>
  <c r="B178" i="6"/>
  <c r="C179" i="1" l="1"/>
  <c r="D179" i="1" s="1"/>
  <c r="F179" i="1" s="1"/>
  <c r="B180" i="1" s="1"/>
  <c r="D178" i="6"/>
  <c r="E178" i="6" s="1"/>
  <c r="G178" i="6" s="1"/>
  <c r="C179" i="6" s="1"/>
  <c r="B179" i="6"/>
  <c r="A181" i="6"/>
  <c r="D179" i="6" l="1"/>
  <c r="E179" i="6" s="1"/>
  <c r="G179" i="6" s="1"/>
  <c r="C180" i="6" s="1"/>
  <c r="C180" i="1"/>
  <c r="D180" i="1" s="1"/>
  <c r="F180" i="1" s="1"/>
  <c r="B181" i="1" s="1"/>
  <c r="B180" i="6"/>
  <c r="A182" i="6"/>
  <c r="C181" i="1" l="1"/>
  <c r="D181" i="1" s="1"/>
  <c r="F181" i="1"/>
  <c r="B182" i="1" s="1"/>
  <c r="D180" i="6"/>
  <c r="E180" i="6" s="1"/>
  <c r="G180" i="6" s="1"/>
  <c r="C181" i="6" s="1"/>
  <c r="B181" i="6"/>
  <c r="A183" i="6"/>
  <c r="D181" i="6" l="1"/>
  <c r="E181" i="6" s="1"/>
  <c r="G181" i="6" s="1"/>
  <c r="C182" i="6" s="1"/>
  <c r="A184" i="6"/>
  <c r="B182" i="6"/>
  <c r="C182" i="1"/>
  <c r="D182" i="1" s="1"/>
  <c r="F182" i="1" s="1"/>
  <c r="B183" i="1" s="1"/>
  <c r="C183" i="1" l="1"/>
  <c r="D183" i="1" s="1"/>
  <c r="F183" i="1" s="1"/>
  <c r="B184" i="1" s="1"/>
  <c r="D182" i="6"/>
  <c r="E182" i="6" s="1"/>
  <c r="G182" i="6" s="1"/>
  <c r="C183" i="6" s="1"/>
  <c r="A185" i="6"/>
  <c r="B183" i="6"/>
  <c r="D183" i="6" l="1"/>
  <c r="E183" i="6" s="1"/>
  <c r="G183" i="6" s="1"/>
  <c r="C184" i="6" s="1"/>
  <c r="C184" i="1"/>
  <c r="D184" i="1" s="1"/>
  <c r="F184" i="1" s="1"/>
  <c r="B185" i="1" s="1"/>
  <c r="A186" i="6"/>
  <c r="B184" i="6"/>
  <c r="C185" i="1" l="1"/>
  <c r="D185" i="1" s="1"/>
  <c r="F185" i="1"/>
  <c r="B186" i="1" s="1"/>
  <c r="D184" i="6"/>
  <c r="E184" i="6" s="1"/>
  <c r="G184" i="6" s="1"/>
  <c r="C185" i="6" s="1"/>
  <c r="A187" i="6"/>
  <c r="B185" i="6"/>
  <c r="D185" i="6" l="1"/>
  <c r="E185" i="6" s="1"/>
  <c r="G185" i="6"/>
  <c r="C186" i="6" s="1"/>
  <c r="C186" i="1"/>
  <c r="D186" i="1" s="1"/>
  <c r="F186" i="1" s="1"/>
  <c r="B187" i="1" s="1"/>
  <c r="A188" i="6"/>
  <c r="B186" i="6"/>
  <c r="C187" i="1" l="1"/>
  <c r="D187" i="1" s="1"/>
  <c r="F187" i="1" s="1"/>
  <c r="B188" i="1" s="1"/>
  <c r="D186" i="6"/>
  <c r="E186" i="6" s="1"/>
  <c r="G186" i="6" s="1"/>
  <c r="C187" i="6" s="1"/>
  <c r="B187" i="6"/>
  <c r="A189" i="6"/>
  <c r="D187" i="6" l="1"/>
  <c r="E187" i="6" s="1"/>
  <c r="G187" i="6" s="1"/>
  <c r="C188" i="6" s="1"/>
  <c r="C188" i="1"/>
  <c r="D188" i="1" s="1"/>
  <c r="F188" i="1" s="1"/>
  <c r="B189" i="1" s="1"/>
  <c r="B188" i="6"/>
  <c r="A190" i="6"/>
  <c r="C189" i="1" l="1"/>
  <c r="D189" i="1" s="1"/>
  <c r="F189" i="1" s="1"/>
  <c r="B190" i="1" s="1"/>
  <c r="D188" i="6"/>
  <c r="E188" i="6" s="1"/>
  <c r="G188" i="6" s="1"/>
  <c r="C189" i="6" s="1"/>
  <c r="B189" i="6"/>
  <c r="A191" i="6"/>
  <c r="C190" i="1" l="1"/>
  <c r="D190" i="1" s="1"/>
  <c r="F190" i="1" s="1"/>
  <c r="B191" i="1" s="1"/>
  <c r="A192" i="6"/>
  <c r="B190" i="6"/>
  <c r="D189" i="6"/>
  <c r="E189" i="6" s="1"/>
  <c r="G189" i="6" s="1"/>
  <c r="C190" i="6" s="1"/>
  <c r="D190" i="6" l="1"/>
  <c r="E190" i="6" s="1"/>
  <c r="G190" i="6" s="1"/>
  <c r="C191" i="6" s="1"/>
  <c r="C191" i="1"/>
  <c r="D191" i="1" s="1"/>
  <c r="F191" i="1" s="1"/>
  <c r="B192" i="1" s="1"/>
  <c r="A193" i="6"/>
  <c r="B191" i="6"/>
  <c r="C192" i="1" l="1"/>
  <c r="D192" i="1" s="1"/>
  <c r="F192" i="1"/>
  <c r="B193" i="1" s="1"/>
  <c r="D191" i="6"/>
  <c r="E191" i="6" s="1"/>
  <c r="G191" i="6" s="1"/>
  <c r="C192" i="6" s="1"/>
  <c r="A194" i="6"/>
  <c r="B192" i="6"/>
  <c r="D192" i="6" l="1"/>
  <c r="E192" i="6" s="1"/>
  <c r="G192" i="6" s="1"/>
  <c r="C193" i="6" s="1"/>
  <c r="C193" i="1"/>
  <c r="D193" i="1" s="1"/>
  <c r="F193" i="1" s="1"/>
  <c r="B194" i="1" s="1"/>
  <c r="A195" i="6"/>
  <c r="B193" i="6"/>
  <c r="C194" i="1" l="1"/>
  <c r="D194" i="1" s="1"/>
  <c r="F194" i="1"/>
  <c r="B195" i="1" s="1"/>
  <c r="D193" i="6"/>
  <c r="E193" i="6" s="1"/>
  <c r="G193" i="6" s="1"/>
  <c r="C194" i="6" s="1"/>
  <c r="A196" i="6"/>
  <c r="B194" i="6"/>
  <c r="D194" i="6" l="1"/>
  <c r="E194" i="6" s="1"/>
  <c r="G194" i="6"/>
  <c r="C195" i="6" s="1"/>
  <c r="B195" i="6"/>
  <c r="A197" i="6"/>
  <c r="C195" i="1"/>
  <c r="D195" i="1" s="1"/>
  <c r="F195" i="1" s="1"/>
  <c r="B196" i="1" s="1"/>
  <c r="C196" i="1" l="1"/>
  <c r="D196" i="1" s="1"/>
  <c r="F196" i="1" s="1"/>
  <c r="B197" i="1" s="1"/>
  <c r="B196" i="6"/>
  <c r="A198" i="6"/>
  <c r="D195" i="6"/>
  <c r="E195" i="6" s="1"/>
  <c r="G195" i="6" s="1"/>
  <c r="C196" i="6" s="1"/>
  <c r="D196" i="6" l="1"/>
  <c r="E196" i="6" s="1"/>
  <c r="G196" i="6" s="1"/>
  <c r="C197" i="6" s="1"/>
  <c r="C197" i="1"/>
  <c r="D197" i="1" s="1"/>
  <c r="F197" i="1" s="1"/>
  <c r="B198" i="1" s="1"/>
  <c r="B197" i="6"/>
  <c r="A199" i="6"/>
  <c r="C198" i="1" l="1"/>
  <c r="D198" i="1" s="1"/>
  <c r="F198" i="1" s="1"/>
  <c r="B199" i="1" s="1"/>
  <c r="D197" i="6"/>
  <c r="E197" i="6" s="1"/>
  <c r="G197" i="6" s="1"/>
  <c r="C198" i="6" s="1"/>
  <c r="A200" i="6"/>
  <c r="B198" i="6"/>
  <c r="D198" i="6" l="1"/>
  <c r="E198" i="6" s="1"/>
  <c r="G198" i="6"/>
  <c r="C199" i="6" s="1"/>
  <c r="C199" i="1"/>
  <c r="D199" i="1" s="1"/>
  <c r="F199" i="1" s="1"/>
  <c r="B200" i="1" s="1"/>
  <c r="A201" i="6"/>
  <c r="B199" i="6"/>
  <c r="C200" i="1" l="1"/>
  <c r="D200" i="1" s="1"/>
  <c r="F200" i="1" s="1"/>
  <c r="B201" i="1" s="1"/>
  <c r="A202" i="6"/>
  <c r="B200" i="6"/>
  <c r="D199" i="6"/>
  <c r="E199" i="6" s="1"/>
  <c r="G199" i="6" s="1"/>
  <c r="C200" i="6" s="1"/>
  <c r="D200" i="6" l="1"/>
  <c r="E200" i="6" s="1"/>
  <c r="G200" i="6" s="1"/>
  <c r="C201" i="6" s="1"/>
  <c r="C201" i="1"/>
  <c r="D201" i="1" s="1"/>
  <c r="F201" i="1" s="1"/>
  <c r="B202" i="1" s="1"/>
  <c r="A203" i="6"/>
  <c r="B201" i="6"/>
  <c r="C202" i="1" l="1"/>
  <c r="D202" i="1" s="1"/>
  <c r="F202" i="1" s="1"/>
  <c r="B203" i="1" s="1"/>
  <c r="D201" i="6"/>
  <c r="E201" i="6" s="1"/>
  <c r="G201" i="6" s="1"/>
  <c r="C202" i="6" s="1"/>
  <c r="A204" i="6"/>
  <c r="B202" i="6"/>
  <c r="D202" i="6" l="1"/>
  <c r="E202" i="6" s="1"/>
  <c r="G202" i="6"/>
  <c r="C203" i="6" s="1"/>
  <c r="C203" i="1"/>
  <c r="D203" i="1" s="1"/>
  <c r="F203" i="1" s="1"/>
  <c r="B204" i="1" s="1"/>
  <c r="B203" i="6"/>
  <c r="A205" i="6"/>
  <c r="C204" i="1" l="1"/>
  <c r="D204" i="1" s="1"/>
  <c r="F204" i="1" s="1"/>
  <c r="B205" i="1" s="1"/>
  <c r="B204" i="6"/>
  <c r="A206" i="6"/>
  <c r="D203" i="6"/>
  <c r="E203" i="6" s="1"/>
  <c r="G203" i="6" s="1"/>
  <c r="C204" i="6" s="1"/>
  <c r="D204" i="6" l="1"/>
  <c r="E204" i="6" s="1"/>
  <c r="G204" i="6" s="1"/>
  <c r="C205" i="6" s="1"/>
  <c r="C205" i="1"/>
  <c r="D205" i="1" s="1"/>
  <c r="F205" i="1" s="1"/>
  <c r="B206" i="1" s="1"/>
  <c r="B205" i="6"/>
  <c r="A207" i="6"/>
  <c r="C206" i="1" l="1"/>
  <c r="D206" i="1" s="1"/>
  <c r="F206" i="1" s="1"/>
  <c r="B207" i="1" s="1"/>
  <c r="D205" i="6"/>
  <c r="E205" i="6" s="1"/>
  <c r="G205" i="6" s="1"/>
  <c r="C206" i="6" s="1"/>
  <c r="A208" i="6"/>
  <c r="B206" i="6"/>
  <c r="D206" i="6" l="1"/>
  <c r="E206" i="6" s="1"/>
  <c r="G206" i="6"/>
  <c r="C207" i="6" s="1"/>
  <c r="C207" i="1"/>
  <c r="D207" i="1" s="1"/>
  <c r="F207" i="1" s="1"/>
  <c r="B208" i="1" s="1"/>
  <c r="A209" i="6"/>
  <c r="B207" i="6"/>
  <c r="C208" i="1" l="1"/>
  <c r="D208" i="1" s="1"/>
  <c r="F208" i="1" s="1"/>
  <c r="B209" i="1" s="1"/>
  <c r="A210" i="6"/>
  <c r="B208" i="6"/>
  <c r="D207" i="6"/>
  <c r="E207" i="6" s="1"/>
  <c r="G207" i="6" s="1"/>
  <c r="C208" i="6" s="1"/>
  <c r="D208" i="6" l="1"/>
  <c r="E208" i="6" s="1"/>
  <c r="G208" i="6"/>
  <c r="C209" i="6" s="1"/>
  <c r="C209" i="1"/>
  <c r="D209" i="1" s="1"/>
  <c r="F209" i="1" s="1"/>
  <c r="B210" i="1" s="1"/>
  <c r="A211" i="6"/>
  <c r="B209" i="6"/>
  <c r="C210" i="1" l="1"/>
  <c r="D210" i="1" s="1"/>
  <c r="F210" i="1" s="1"/>
  <c r="B211" i="1" s="1"/>
  <c r="A212" i="6"/>
  <c r="B210" i="6"/>
  <c r="D209" i="6"/>
  <c r="E209" i="6" s="1"/>
  <c r="G209" i="6" s="1"/>
  <c r="C210" i="6" s="1"/>
  <c r="D210" i="6" l="1"/>
  <c r="E210" i="6" s="1"/>
  <c r="G210" i="6" s="1"/>
  <c r="C211" i="6" s="1"/>
  <c r="C211" i="1"/>
  <c r="D211" i="1" s="1"/>
  <c r="F211" i="1" s="1"/>
  <c r="B212" i="1" s="1"/>
  <c r="B211" i="6"/>
  <c r="A213" i="6"/>
  <c r="C212" i="1" l="1"/>
  <c r="D212" i="1" s="1"/>
  <c r="F212" i="1" s="1"/>
  <c r="B213" i="1" s="1"/>
  <c r="D211" i="6"/>
  <c r="E211" i="6" s="1"/>
  <c r="G211" i="6" s="1"/>
  <c r="C212" i="6" s="1"/>
  <c r="B212" i="6"/>
  <c r="A214" i="6"/>
  <c r="D212" i="6" l="1"/>
  <c r="E212" i="6" s="1"/>
  <c r="G212" i="6" s="1"/>
  <c r="C213" i="6" s="1"/>
  <c r="C213" i="1"/>
  <c r="D213" i="1" s="1"/>
  <c r="F213" i="1" s="1"/>
  <c r="B214" i="1" s="1"/>
  <c r="B213" i="6"/>
  <c r="A215" i="6"/>
  <c r="C214" i="1" l="1"/>
  <c r="D214" i="1" s="1"/>
  <c r="F214" i="1"/>
  <c r="B215" i="1" s="1"/>
  <c r="D213" i="6"/>
  <c r="E213" i="6" s="1"/>
  <c r="G213" i="6" s="1"/>
  <c r="C214" i="6" s="1"/>
  <c r="A216" i="6"/>
  <c r="B214" i="6"/>
  <c r="D214" i="6" l="1"/>
  <c r="E214" i="6" s="1"/>
  <c r="G214" i="6" s="1"/>
  <c r="C215" i="6" s="1"/>
  <c r="C215" i="1"/>
  <c r="D215" i="1" s="1"/>
  <c r="F215" i="1" s="1"/>
  <c r="B216" i="1" s="1"/>
  <c r="A217" i="6"/>
  <c r="B215" i="6"/>
  <c r="C216" i="1" l="1"/>
  <c r="D216" i="1" s="1"/>
  <c r="F216" i="1" s="1"/>
  <c r="B217" i="1" s="1"/>
  <c r="D215" i="6"/>
  <c r="E215" i="6" s="1"/>
  <c r="G215" i="6" s="1"/>
  <c r="C216" i="6" s="1"/>
  <c r="A218" i="6"/>
  <c r="B216" i="6"/>
  <c r="D216" i="6" l="1"/>
  <c r="E216" i="6" s="1"/>
  <c r="G216" i="6" s="1"/>
  <c r="C217" i="6" s="1"/>
  <c r="C217" i="1"/>
  <c r="D217" i="1" s="1"/>
  <c r="F217" i="1" s="1"/>
  <c r="B218" i="1" s="1"/>
  <c r="A219" i="6"/>
  <c r="B217" i="6"/>
  <c r="C218" i="1" l="1"/>
  <c r="D218" i="1" s="1"/>
  <c r="F218" i="1" s="1"/>
  <c r="B219" i="1" s="1"/>
  <c r="D217" i="6"/>
  <c r="E217" i="6" s="1"/>
  <c r="G217" i="6" s="1"/>
  <c r="C218" i="6" s="1"/>
  <c r="A220" i="6"/>
  <c r="B218" i="6"/>
  <c r="C219" i="1" l="1"/>
  <c r="D219" i="1" s="1"/>
  <c r="F219" i="1" s="1"/>
  <c r="B220" i="1" s="1"/>
  <c r="D218" i="6"/>
  <c r="E218" i="6" s="1"/>
  <c r="G218" i="6" s="1"/>
  <c r="C219" i="6" s="1"/>
  <c r="B219" i="6"/>
  <c r="A221" i="6"/>
  <c r="C220" i="1" l="1"/>
  <c r="D220" i="1" s="1"/>
  <c r="F220" i="1" s="1"/>
  <c r="B221" i="1" s="1"/>
  <c r="B220" i="6"/>
  <c r="A222" i="6"/>
  <c r="D219" i="6"/>
  <c r="E219" i="6" s="1"/>
  <c r="G219" i="6" s="1"/>
  <c r="C220" i="6" s="1"/>
  <c r="D220" i="6" l="1"/>
  <c r="E220" i="6" s="1"/>
  <c r="G220" i="6" s="1"/>
  <c r="C221" i="6" s="1"/>
  <c r="C221" i="1"/>
  <c r="D221" i="1" s="1"/>
  <c r="F221" i="1" s="1"/>
  <c r="B222" i="1" s="1"/>
  <c r="B221" i="6"/>
  <c r="A223" i="6"/>
  <c r="D221" i="6" l="1"/>
  <c r="E221" i="6" s="1"/>
  <c r="G221" i="6" s="1"/>
  <c r="C222" i="6" s="1"/>
  <c r="C222" i="1"/>
  <c r="D222" i="1" s="1"/>
  <c r="F222" i="1" s="1"/>
  <c r="B223" i="1" s="1"/>
  <c r="A224" i="6"/>
  <c r="B222" i="6"/>
  <c r="C223" i="1" l="1"/>
  <c r="D223" i="1" s="1"/>
  <c r="F223" i="1" s="1"/>
  <c r="B224" i="1" s="1"/>
  <c r="D222" i="6"/>
  <c r="E222" i="6" s="1"/>
  <c r="G222" i="6" s="1"/>
  <c r="C223" i="6" s="1"/>
  <c r="A225" i="6"/>
  <c r="B223" i="6"/>
  <c r="D223" i="6" l="1"/>
  <c r="E223" i="6" s="1"/>
  <c r="G223" i="6" s="1"/>
  <c r="C224" i="6" s="1"/>
  <c r="C224" i="1"/>
  <c r="D224" i="1" s="1"/>
  <c r="F224" i="1" s="1"/>
  <c r="B225" i="1" s="1"/>
  <c r="A226" i="6"/>
  <c r="B224" i="6"/>
  <c r="C225" i="1" l="1"/>
  <c r="D225" i="1" s="1"/>
  <c r="F225" i="1" s="1"/>
  <c r="B226" i="1" s="1"/>
  <c r="D224" i="6"/>
  <c r="E224" i="6" s="1"/>
  <c r="G224" i="6" s="1"/>
  <c r="C225" i="6" s="1"/>
  <c r="A227" i="6"/>
  <c r="B225" i="6"/>
  <c r="D225" i="6" l="1"/>
  <c r="E225" i="6" s="1"/>
  <c r="G225" i="6" s="1"/>
  <c r="C226" i="6" s="1"/>
  <c r="C226" i="1"/>
  <c r="D226" i="1" s="1"/>
  <c r="F226" i="1" s="1"/>
  <c r="B227" i="1" s="1"/>
  <c r="A228" i="6"/>
  <c r="B226" i="6"/>
  <c r="D226" i="6" l="1"/>
  <c r="E226" i="6" s="1"/>
  <c r="G226" i="6" s="1"/>
  <c r="C227" i="6" s="1"/>
  <c r="B227" i="6"/>
  <c r="A229" i="6"/>
  <c r="C227" i="1"/>
  <c r="D227" i="1" s="1"/>
  <c r="F227" i="1" s="1"/>
  <c r="B228" i="1" s="1"/>
  <c r="D227" i="6" l="1"/>
  <c r="E227" i="6" s="1"/>
  <c r="G227" i="6" s="1"/>
  <c r="C228" i="6" s="1"/>
  <c r="C228" i="1"/>
  <c r="D228" i="1" s="1"/>
  <c r="F228" i="1" s="1"/>
  <c r="B229" i="1" s="1"/>
  <c r="B228" i="6"/>
  <c r="A230" i="6"/>
  <c r="C229" i="1" l="1"/>
  <c r="D229" i="1" s="1"/>
  <c r="F229" i="1" s="1"/>
  <c r="B230" i="1" s="1"/>
  <c r="D228" i="6"/>
  <c r="E228" i="6" s="1"/>
  <c r="G228" i="6" s="1"/>
  <c r="C229" i="6" s="1"/>
  <c r="B229" i="6"/>
  <c r="A231" i="6"/>
  <c r="C230" i="1" l="1"/>
  <c r="D230" i="1" s="1"/>
  <c r="F230" i="1"/>
  <c r="B231" i="1" s="1"/>
  <c r="D229" i="6"/>
  <c r="E229" i="6" s="1"/>
  <c r="G229" i="6" s="1"/>
  <c r="C230" i="6" s="1"/>
  <c r="A232" i="6"/>
  <c r="B230" i="6"/>
  <c r="D230" i="6" l="1"/>
  <c r="E230" i="6" s="1"/>
  <c r="G230" i="6" s="1"/>
  <c r="C231" i="6" s="1"/>
  <c r="A233" i="6"/>
  <c r="B231" i="6"/>
  <c r="C231" i="1"/>
  <c r="D231" i="1" s="1"/>
  <c r="F231" i="1" s="1"/>
  <c r="B232" i="1" s="1"/>
  <c r="C232" i="1" l="1"/>
  <c r="D232" i="1" s="1"/>
  <c r="F232" i="1" s="1"/>
  <c r="B233" i="1" s="1"/>
  <c r="D231" i="6"/>
  <c r="E231" i="6" s="1"/>
  <c r="G231" i="6" s="1"/>
  <c r="C232" i="6" s="1"/>
  <c r="A234" i="6"/>
  <c r="B232" i="6"/>
  <c r="D232" i="6" l="1"/>
  <c r="E232" i="6" s="1"/>
  <c r="G232" i="6" s="1"/>
  <c r="C233" i="6" s="1"/>
  <c r="C233" i="1"/>
  <c r="D233" i="1" s="1"/>
  <c r="F233" i="1" s="1"/>
  <c r="B234" i="1" s="1"/>
  <c r="A235" i="6"/>
  <c r="B233" i="6"/>
  <c r="C234" i="1" l="1"/>
  <c r="D234" i="1" s="1"/>
  <c r="F234" i="1"/>
  <c r="B235" i="1" s="1"/>
  <c r="D233" i="6"/>
  <c r="E233" i="6" s="1"/>
  <c r="G233" i="6" s="1"/>
  <c r="C234" i="6" s="1"/>
  <c r="A236" i="6"/>
  <c r="B234" i="6"/>
  <c r="D234" i="6" l="1"/>
  <c r="E234" i="6" s="1"/>
  <c r="G234" i="6" s="1"/>
  <c r="C235" i="6" s="1"/>
  <c r="B235" i="6"/>
  <c r="A237" i="6"/>
  <c r="C235" i="1"/>
  <c r="D235" i="1" s="1"/>
  <c r="F235" i="1" s="1"/>
  <c r="B236" i="1" s="1"/>
  <c r="D235" i="6" l="1"/>
  <c r="E235" i="6" s="1"/>
  <c r="G235" i="6" s="1"/>
  <c r="C236" i="6" s="1"/>
  <c r="B236" i="6"/>
  <c r="A238" i="6"/>
  <c r="C236" i="1"/>
  <c r="D236" i="1" s="1"/>
  <c r="F236" i="1" s="1"/>
  <c r="B237" i="1" s="1"/>
  <c r="C237" i="1" l="1"/>
  <c r="D237" i="1" s="1"/>
  <c r="F237" i="1" s="1"/>
  <c r="B238" i="1" s="1"/>
  <c r="D236" i="6"/>
  <c r="E236" i="6" s="1"/>
  <c r="G236" i="6" s="1"/>
  <c r="C237" i="6" s="1"/>
  <c r="B237" i="6"/>
  <c r="A239" i="6"/>
  <c r="B238" i="6" s="1"/>
  <c r="D237" i="6" l="1"/>
  <c r="E237" i="6" s="1"/>
  <c r="G237" i="6" s="1"/>
  <c r="C238" i="6" s="1"/>
  <c r="C238" i="1"/>
  <c r="D238" i="1" s="1"/>
  <c r="F238" i="1" s="1"/>
  <c r="B239" i="1" s="1"/>
  <c r="C239" i="1" l="1"/>
  <c r="D239" i="1" s="1"/>
  <c r="F239" i="1" s="1"/>
  <c r="D238" i="6"/>
  <c r="E238" i="6" s="1"/>
  <c r="G238" i="6" s="1"/>
  <c r="C239" i="6" s="1"/>
  <c r="D239" i="6" l="1"/>
  <c r="E239" i="6" s="1"/>
  <c r="G239" i="6" s="1"/>
</calcChain>
</file>

<file path=xl/sharedStrings.xml><?xml version="1.0" encoding="utf-8"?>
<sst xmlns="http://schemas.openxmlformats.org/spreadsheetml/2006/main" count="21" uniqueCount="12">
  <si>
    <t>Datum</t>
  </si>
  <si>
    <t>Anfangssaldo</t>
  </si>
  <si>
    <t>Zinsen</t>
  </si>
  <si>
    <t>Tilgung</t>
  </si>
  <si>
    <t>Rate</t>
  </si>
  <si>
    <t>Endsaldo</t>
  </si>
  <si>
    <t>Zins</t>
  </si>
  <si>
    <t>Alle Beispiele basieren auf den funktionalen Möglichkeiten von Excel, ohne Einsatz von Pivottabellen oder Makros. Die Formeln sind bewusst nicht geschützt, damit Sie diese ggfs. an Ihre individuellen Daten anpassen können.</t>
  </si>
  <si>
    <t>Tilgungsplan</t>
  </si>
  <si>
    <t>In dieser Mappe steht Ihnen ein Tilgungsplan für ein simples Bankdarlehen (Beispiel: annuitätische Baufinanzierung) zur Verfügung. Die gelb unterlegten Felder können Sie nach Ihrem Bedarf anpassen. Ebenso sollten Sie ggfs. die Laufzeit des Darlehens anpassen. Kopieren Sie - bei Bedarf - die Formeln zeilenweise bis zum gewünschten Jahr/Ablauf.</t>
  </si>
  <si>
    <t>Tage</t>
  </si>
  <si>
    <t>Bei Fragen: +49 2205 90 66 000 (Hans-Willi Jackmuth) 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</si>
</sst>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0"/>
      <name val="Arial"/>
    </font>
    <font>
      <sz val="10"/>
      <name val="Arial"/>
      <family val="2"/>
    </font>
    <font>
      <sz val="8"/>
      <name val="Arial"/>
      <family val="2"/>
    </font>
    <font>
      <sz val="10"/>
      <name val="Arial"/>
      <family val="2"/>
    </font>
    <font>
      <b/>
      <sz val="12"/>
      <name val="Tahoma"/>
      <family val="2"/>
    </font>
    <font>
      <u/>
      <sz val="10"/>
      <color theme="10"/>
      <name val="Arial"/>
      <family val="2"/>
    </font>
    <font>
      <b/>
      <sz val="26"/>
      <color rgb="FF860046"/>
      <name val="Helsinki Book"/>
      <family val="2"/>
    </font>
    <font>
      <b/>
      <sz val="12"/>
      <color rgb="FF860046"/>
      <name val="Tahoma"/>
      <family val="2"/>
    </font>
    <font>
      <b/>
      <sz val="26"/>
      <color theme="4"/>
      <name val="Calibri"/>
      <family val="2"/>
      <scheme val="minor"/>
    </font>
    <font>
      <b/>
      <sz val="12"/>
      <name val="Calibri"/>
      <family val="2"/>
      <scheme val="minor"/>
    </font>
    <font>
      <b/>
      <sz val="12"/>
      <color theme="4"/>
      <name val="Calibri"/>
      <family val="2"/>
      <scheme val="minor"/>
    </font>
    <font>
      <sz val="11"/>
      <name val="Calibri"/>
      <family val="2"/>
      <scheme val="minor"/>
    </font>
  </fonts>
  <fills count="8">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theme="4"/>
      </bottom>
      <diagonal/>
    </border>
    <border>
      <left/>
      <right style="thick">
        <color theme="4"/>
      </right>
      <top/>
      <bottom/>
      <diagonal/>
    </border>
    <border>
      <left/>
      <right style="thick">
        <color theme="4"/>
      </right>
      <top style="thick">
        <color theme="4"/>
      </top>
      <bottom style="thick">
        <color theme="4"/>
      </bottom>
      <diagonal/>
    </border>
  </borders>
  <cellStyleXfs count="4">
    <xf numFmtId="0" fontId="0" fillId="0" borderId="0"/>
    <xf numFmtId="0" fontId="5" fillId="0" borderId="0" applyNumberFormat="0" applyFill="0" applyBorder="0" applyAlignment="0" applyProtection="0">
      <alignment vertical="top"/>
      <protection locked="0"/>
    </xf>
    <xf numFmtId="0" fontId="3" fillId="0" borderId="0"/>
    <xf numFmtId="44" fontId="1" fillId="0" borderId="0" applyFont="0" applyFill="0" applyBorder="0" applyAlignment="0" applyProtection="0"/>
  </cellStyleXfs>
  <cellXfs count="36">
    <xf numFmtId="0" fontId="0" fillId="0" borderId="0" xfId="0"/>
    <xf numFmtId="0" fontId="0" fillId="4" borderId="0" xfId="0" applyFill="1"/>
    <xf numFmtId="0" fontId="0" fillId="4" borderId="9" xfId="0" applyFill="1" applyBorder="1"/>
    <xf numFmtId="0" fontId="0" fillId="4" borderId="10" xfId="0" applyFill="1" applyBorder="1"/>
    <xf numFmtId="0" fontId="8" fillId="5" borderId="11" xfId="0" applyFont="1" applyFill="1" applyBorder="1" applyAlignment="1">
      <alignment horizontal="left" wrapText="1"/>
    </xf>
    <xf numFmtId="0" fontId="6" fillId="4" borderId="0" xfId="0" applyFont="1" applyFill="1"/>
    <xf numFmtId="0" fontId="0" fillId="3" borderId="0" xfId="0" applyFill="1"/>
    <xf numFmtId="0" fontId="0" fillId="4" borderId="0" xfId="0" applyFill="1" applyAlignment="1">
      <alignment wrapText="1"/>
    </xf>
    <xf numFmtId="0" fontId="9" fillId="4" borderId="9" xfId="0" applyFont="1" applyFill="1" applyBorder="1" applyAlignment="1">
      <alignment horizontal="left" wrapText="1"/>
    </xf>
    <xf numFmtId="0" fontId="4" fillId="4" borderId="0" xfId="0" applyFont="1" applyFill="1" applyAlignment="1">
      <alignment horizontal="left" wrapText="1"/>
    </xf>
    <xf numFmtId="0" fontId="0" fillId="4" borderId="10" xfId="0" applyFill="1" applyBorder="1" applyAlignment="1">
      <alignment wrapText="1"/>
    </xf>
    <xf numFmtId="0" fontId="10" fillId="5" borderId="11" xfId="0" applyFont="1" applyFill="1" applyBorder="1" applyAlignment="1">
      <alignment horizontal="left" wrapText="1"/>
    </xf>
    <xf numFmtId="0" fontId="0" fillId="0" borderId="0" xfId="0" applyAlignment="1">
      <alignment wrapText="1"/>
    </xf>
    <xf numFmtId="0" fontId="9" fillId="4" borderId="0" xfId="0" applyFont="1" applyFill="1" applyAlignment="1">
      <alignment horizontal="left" wrapText="1"/>
    </xf>
    <xf numFmtId="0" fontId="7" fillId="4" borderId="0" xfId="0" applyFont="1" applyFill="1" applyAlignment="1">
      <alignment horizontal="left" wrapText="1"/>
    </xf>
    <xf numFmtId="0" fontId="0" fillId="6" borderId="0" xfId="0" applyFill="1" applyAlignment="1">
      <alignment wrapText="1"/>
    </xf>
    <xf numFmtId="0" fontId="10" fillId="4" borderId="0" xfId="0" applyFont="1" applyFill="1" applyAlignment="1">
      <alignment horizontal="left" wrapText="1"/>
    </xf>
    <xf numFmtId="0" fontId="7" fillId="6" borderId="0" xfId="0" applyFont="1" applyFill="1" applyAlignment="1">
      <alignment horizontal="left" wrapText="1"/>
    </xf>
    <xf numFmtId="0" fontId="1" fillId="4" borderId="0" xfId="0" applyFont="1" applyFill="1"/>
    <xf numFmtId="0" fontId="0" fillId="6" borderId="0" xfId="0" applyFill="1"/>
    <xf numFmtId="0" fontId="11" fillId="3" borderId="2" xfId="0" applyFont="1" applyFill="1" applyBorder="1"/>
    <xf numFmtId="0" fontId="11" fillId="3" borderId="6" xfId="0" applyFont="1" applyFill="1" applyBorder="1"/>
    <xf numFmtId="0" fontId="11" fillId="3" borderId="4" xfId="0" applyFont="1" applyFill="1" applyBorder="1"/>
    <xf numFmtId="0" fontId="11" fillId="3" borderId="7" xfId="0" applyFont="1" applyFill="1" applyBorder="1"/>
    <xf numFmtId="0" fontId="11" fillId="3" borderId="8" xfId="0" applyFont="1" applyFill="1" applyBorder="1"/>
    <xf numFmtId="0" fontId="11" fillId="0" borderId="0" xfId="0" applyFont="1"/>
    <xf numFmtId="14" fontId="11" fillId="0" borderId="0" xfId="0" applyNumberFormat="1" applyFont="1"/>
    <xf numFmtId="44" fontId="11" fillId="2" borderId="1" xfId="3" applyFont="1" applyFill="1" applyBorder="1"/>
    <xf numFmtId="44" fontId="11" fillId="0" borderId="0" xfId="0" applyNumberFormat="1" applyFont="1"/>
    <xf numFmtId="0" fontId="11" fillId="3" borderId="5" xfId="0" applyFont="1" applyFill="1" applyBorder="1"/>
    <xf numFmtId="10" fontId="11" fillId="2" borderId="3" xfId="0" applyNumberFormat="1" applyFont="1" applyFill="1" applyBorder="1"/>
    <xf numFmtId="10" fontId="11" fillId="2" borderId="1" xfId="0" applyNumberFormat="1" applyFont="1" applyFill="1" applyBorder="1"/>
    <xf numFmtId="14" fontId="11" fillId="7" borderId="0" xfId="0" applyNumberFormat="1" applyFont="1" applyFill="1"/>
    <xf numFmtId="0" fontId="11" fillId="7" borderId="0" xfId="0" applyFont="1" applyFill="1"/>
    <xf numFmtId="44" fontId="11" fillId="7" borderId="0" xfId="0" applyNumberFormat="1" applyFont="1" applyFill="1"/>
    <xf numFmtId="0" fontId="5" fillId="4" borderId="0" xfId="1" applyFill="1" applyAlignment="1" applyProtection="1"/>
  </cellXfs>
  <cellStyles count="4">
    <cellStyle name="Link" xfId="1" builtinId="8"/>
    <cellStyle name="Standard" xfId="0" builtinId="0"/>
    <cellStyle name="Standard 4" xfId="2" xr:uid="{00000000-0005-0000-0000-000002000000}"/>
    <cellStyle name="Währung"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2.xml"/><Relationship Id="rId4" Type="http://schemas.openxmlformats.org/officeDocument/2006/relationships/chartsheet" Target="chartsheets/sheet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v>Tilgungsverlauf</c:v>
          </c:tx>
          <c:spPr>
            <a:ln w="25400">
              <a:solidFill>
                <a:schemeClr val="accent1"/>
              </a:solidFill>
            </a:ln>
          </c:spPr>
          <c:marker>
            <c:symbol val="none"/>
          </c:marker>
          <c:cat>
            <c:numRef>
              <c:f>'Tilgungsplan 30_360'!$A$2:$A$239</c:f>
              <c:numCache>
                <c:formatCode>m/d/yyyy</c:formatCode>
                <c:ptCount val="238"/>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pt idx="49">
                  <c:v>45231</c:v>
                </c:pt>
                <c:pt idx="50">
                  <c:v>45261</c:v>
                </c:pt>
                <c:pt idx="51">
                  <c:v>45292</c:v>
                </c:pt>
                <c:pt idx="52">
                  <c:v>45323</c:v>
                </c:pt>
                <c:pt idx="53">
                  <c:v>45352</c:v>
                </c:pt>
                <c:pt idx="54">
                  <c:v>45383</c:v>
                </c:pt>
                <c:pt idx="55">
                  <c:v>45413</c:v>
                </c:pt>
                <c:pt idx="56">
                  <c:v>45444</c:v>
                </c:pt>
                <c:pt idx="57">
                  <c:v>45474</c:v>
                </c:pt>
                <c:pt idx="58">
                  <c:v>45505</c:v>
                </c:pt>
                <c:pt idx="59">
                  <c:v>45536</c:v>
                </c:pt>
                <c:pt idx="60">
                  <c:v>45566</c:v>
                </c:pt>
                <c:pt idx="61">
                  <c:v>45597</c:v>
                </c:pt>
                <c:pt idx="62">
                  <c:v>45627</c:v>
                </c:pt>
                <c:pt idx="63">
                  <c:v>45658</c:v>
                </c:pt>
                <c:pt idx="64">
                  <c:v>45689</c:v>
                </c:pt>
                <c:pt idx="65">
                  <c:v>45717</c:v>
                </c:pt>
                <c:pt idx="66">
                  <c:v>45748</c:v>
                </c:pt>
                <c:pt idx="67">
                  <c:v>45778</c:v>
                </c:pt>
                <c:pt idx="68">
                  <c:v>45809</c:v>
                </c:pt>
                <c:pt idx="69">
                  <c:v>45839</c:v>
                </c:pt>
                <c:pt idx="70">
                  <c:v>45870</c:v>
                </c:pt>
                <c:pt idx="71">
                  <c:v>45901</c:v>
                </c:pt>
                <c:pt idx="72">
                  <c:v>45931</c:v>
                </c:pt>
                <c:pt idx="73">
                  <c:v>45962</c:v>
                </c:pt>
                <c:pt idx="74">
                  <c:v>45992</c:v>
                </c:pt>
                <c:pt idx="75">
                  <c:v>46023</c:v>
                </c:pt>
                <c:pt idx="76">
                  <c:v>46054</c:v>
                </c:pt>
                <c:pt idx="77">
                  <c:v>46082</c:v>
                </c:pt>
                <c:pt idx="78">
                  <c:v>46113</c:v>
                </c:pt>
                <c:pt idx="79">
                  <c:v>46143</c:v>
                </c:pt>
                <c:pt idx="80">
                  <c:v>46174</c:v>
                </c:pt>
                <c:pt idx="81">
                  <c:v>46204</c:v>
                </c:pt>
                <c:pt idx="82">
                  <c:v>46235</c:v>
                </c:pt>
                <c:pt idx="83">
                  <c:v>46266</c:v>
                </c:pt>
                <c:pt idx="84">
                  <c:v>46296</c:v>
                </c:pt>
                <c:pt idx="85">
                  <c:v>46327</c:v>
                </c:pt>
                <c:pt idx="86">
                  <c:v>46357</c:v>
                </c:pt>
                <c:pt idx="87">
                  <c:v>46388</c:v>
                </c:pt>
                <c:pt idx="88">
                  <c:v>46419</c:v>
                </c:pt>
                <c:pt idx="89">
                  <c:v>46447</c:v>
                </c:pt>
                <c:pt idx="90">
                  <c:v>46478</c:v>
                </c:pt>
                <c:pt idx="91">
                  <c:v>46508</c:v>
                </c:pt>
                <c:pt idx="92">
                  <c:v>46539</c:v>
                </c:pt>
                <c:pt idx="93">
                  <c:v>46569</c:v>
                </c:pt>
                <c:pt idx="94">
                  <c:v>46600</c:v>
                </c:pt>
                <c:pt idx="95">
                  <c:v>46631</c:v>
                </c:pt>
                <c:pt idx="96">
                  <c:v>46661</c:v>
                </c:pt>
                <c:pt idx="97">
                  <c:v>46692</c:v>
                </c:pt>
                <c:pt idx="98">
                  <c:v>46722</c:v>
                </c:pt>
                <c:pt idx="99">
                  <c:v>46753</c:v>
                </c:pt>
                <c:pt idx="100">
                  <c:v>46784</c:v>
                </c:pt>
                <c:pt idx="101">
                  <c:v>46813</c:v>
                </c:pt>
                <c:pt idx="102">
                  <c:v>46844</c:v>
                </c:pt>
                <c:pt idx="103">
                  <c:v>46874</c:v>
                </c:pt>
                <c:pt idx="104">
                  <c:v>46905</c:v>
                </c:pt>
                <c:pt idx="105">
                  <c:v>46935</c:v>
                </c:pt>
                <c:pt idx="106">
                  <c:v>46966</c:v>
                </c:pt>
                <c:pt idx="107">
                  <c:v>46997</c:v>
                </c:pt>
                <c:pt idx="108">
                  <c:v>47027</c:v>
                </c:pt>
                <c:pt idx="109">
                  <c:v>47058</c:v>
                </c:pt>
                <c:pt idx="110">
                  <c:v>47088</c:v>
                </c:pt>
                <c:pt idx="111">
                  <c:v>47119</c:v>
                </c:pt>
                <c:pt idx="112">
                  <c:v>47150</c:v>
                </c:pt>
                <c:pt idx="113">
                  <c:v>47178</c:v>
                </c:pt>
                <c:pt idx="114">
                  <c:v>47209</c:v>
                </c:pt>
                <c:pt idx="115">
                  <c:v>47239</c:v>
                </c:pt>
                <c:pt idx="116">
                  <c:v>47270</c:v>
                </c:pt>
                <c:pt idx="117">
                  <c:v>47300</c:v>
                </c:pt>
                <c:pt idx="118">
                  <c:v>47331</c:v>
                </c:pt>
                <c:pt idx="119">
                  <c:v>47362</c:v>
                </c:pt>
                <c:pt idx="120">
                  <c:v>47392</c:v>
                </c:pt>
                <c:pt idx="121">
                  <c:v>47423</c:v>
                </c:pt>
                <c:pt idx="122">
                  <c:v>47453</c:v>
                </c:pt>
                <c:pt idx="123">
                  <c:v>47484</c:v>
                </c:pt>
                <c:pt idx="124">
                  <c:v>47515</c:v>
                </c:pt>
                <c:pt idx="125">
                  <c:v>47543</c:v>
                </c:pt>
                <c:pt idx="126">
                  <c:v>47574</c:v>
                </c:pt>
                <c:pt idx="127">
                  <c:v>47604</c:v>
                </c:pt>
                <c:pt idx="128">
                  <c:v>47635</c:v>
                </c:pt>
                <c:pt idx="129">
                  <c:v>47665</c:v>
                </c:pt>
                <c:pt idx="130">
                  <c:v>47696</c:v>
                </c:pt>
                <c:pt idx="131">
                  <c:v>47727</c:v>
                </c:pt>
                <c:pt idx="132">
                  <c:v>47757</c:v>
                </c:pt>
                <c:pt idx="133">
                  <c:v>47788</c:v>
                </c:pt>
                <c:pt idx="134">
                  <c:v>47818</c:v>
                </c:pt>
                <c:pt idx="135">
                  <c:v>47849</c:v>
                </c:pt>
                <c:pt idx="136">
                  <c:v>47880</c:v>
                </c:pt>
                <c:pt idx="137">
                  <c:v>47908</c:v>
                </c:pt>
                <c:pt idx="138">
                  <c:v>47939</c:v>
                </c:pt>
                <c:pt idx="139">
                  <c:v>47969</c:v>
                </c:pt>
                <c:pt idx="140">
                  <c:v>48000</c:v>
                </c:pt>
                <c:pt idx="141">
                  <c:v>48030</c:v>
                </c:pt>
                <c:pt idx="142">
                  <c:v>48061</c:v>
                </c:pt>
                <c:pt idx="143">
                  <c:v>48092</c:v>
                </c:pt>
                <c:pt idx="144">
                  <c:v>48122</c:v>
                </c:pt>
                <c:pt idx="145">
                  <c:v>48153</c:v>
                </c:pt>
                <c:pt idx="146">
                  <c:v>48183</c:v>
                </c:pt>
                <c:pt idx="147">
                  <c:v>48214</c:v>
                </c:pt>
                <c:pt idx="148">
                  <c:v>48245</c:v>
                </c:pt>
                <c:pt idx="149">
                  <c:v>48274</c:v>
                </c:pt>
                <c:pt idx="150">
                  <c:v>48305</c:v>
                </c:pt>
                <c:pt idx="151">
                  <c:v>48335</c:v>
                </c:pt>
                <c:pt idx="152">
                  <c:v>48366</c:v>
                </c:pt>
                <c:pt idx="153">
                  <c:v>48396</c:v>
                </c:pt>
                <c:pt idx="154">
                  <c:v>48427</c:v>
                </c:pt>
                <c:pt idx="155">
                  <c:v>48458</c:v>
                </c:pt>
                <c:pt idx="156">
                  <c:v>48488</c:v>
                </c:pt>
                <c:pt idx="157">
                  <c:v>48519</c:v>
                </c:pt>
                <c:pt idx="158">
                  <c:v>48549</c:v>
                </c:pt>
                <c:pt idx="159">
                  <c:v>48580</c:v>
                </c:pt>
                <c:pt idx="160">
                  <c:v>48611</c:v>
                </c:pt>
                <c:pt idx="161">
                  <c:v>48639</c:v>
                </c:pt>
                <c:pt idx="162">
                  <c:v>48670</c:v>
                </c:pt>
                <c:pt idx="163">
                  <c:v>48700</c:v>
                </c:pt>
                <c:pt idx="164">
                  <c:v>48731</c:v>
                </c:pt>
                <c:pt idx="165">
                  <c:v>48761</c:v>
                </c:pt>
                <c:pt idx="166">
                  <c:v>48792</c:v>
                </c:pt>
                <c:pt idx="167">
                  <c:v>48823</c:v>
                </c:pt>
                <c:pt idx="168">
                  <c:v>48853</c:v>
                </c:pt>
                <c:pt idx="169">
                  <c:v>48884</c:v>
                </c:pt>
                <c:pt idx="170">
                  <c:v>48914</c:v>
                </c:pt>
                <c:pt idx="171">
                  <c:v>48945</c:v>
                </c:pt>
                <c:pt idx="172">
                  <c:v>48976</c:v>
                </c:pt>
                <c:pt idx="173">
                  <c:v>49004</c:v>
                </c:pt>
                <c:pt idx="174">
                  <c:v>49035</c:v>
                </c:pt>
                <c:pt idx="175">
                  <c:v>49065</c:v>
                </c:pt>
                <c:pt idx="176">
                  <c:v>49096</c:v>
                </c:pt>
                <c:pt idx="177">
                  <c:v>49126</c:v>
                </c:pt>
                <c:pt idx="178">
                  <c:v>49157</c:v>
                </c:pt>
                <c:pt idx="179">
                  <c:v>49188</c:v>
                </c:pt>
                <c:pt idx="180">
                  <c:v>49218</c:v>
                </c:pt>
                <c:pt idx="181">
                  <c:v>49249</c:v>
                </c:pt>
                <c:pt idx="182">
                  <c:v>49279</c:v>
                </c:pt>
                <c:pt idx="183">
                  <c:v>49310</c:v>
                </c:pt>
                <c:pt idx="184">
                  <c:v>49341</c:v>
                </c:pt>
                <c:pt idx="185">
                  <c:v>49369</c:v>
                </c:pt>
                <c:pt idx="186">
                  <c:v>49400</c:v>
                </c:pt>
                <c:pt idx="187">
                  <c:v>49430</c:v>
                </c:pt>
                <c:pt idx="188">
                  <c:v>49461</c:v>
                </c:pt>
                <c:pt idx="189">
                  <c:v>49491</c:v>
                </c:pt>
                <c:pt idx="190">
                  <c:v>49522</c:v>
                </c:pt>
                <c:pt idx="191">
                  <c:v>49553</c:v>
                </c:pt>
                <c:pt idx="192">
                  <c:v>49583</c:v>
                </c:pt>
                <c:pt idx="193">
                  <c:v>49614</c:v>
                </c:pt>
                <c:pt idx="194">
                  <c:v>49644</c:v>
                </c:pt>
                <c:pt idx="195">
                  <c:v>49675</c:v>
                </c:pt>
                <c:pt idx="196">
                  <c:v>49706</c:v>
                </c:pt>
                <c:pt idx="197">
                  <c:v>49735</c:v>
                </c:pt>
                <c:pt idx="198">
                  <c:v>49766</c:v>
                </c:pt>
                <c:pt idx="199">
                  <c:v>49796</c:v>
                </c:pt>
                <c:pt idx="200">
                  <c:v>49827</c:v>
                </c:pt>
                <c:pt idx="201">
                  <c:v>49857</c:v>
                </c:pt>
                <c:pt idx="202">
                  <c:v>49888</c:v>
                </c:pt>
                <c:pt idx="203">
                  <c:v>49919</c:v>
                </c:pt>
                <c:pt idx="204">
                  <c:v>49949</c:v>
                </c:pt>
                <c:pt idx="205">
                  <c:v>49980</c:v>
                </c:pt>
                <c:pt idx="206">
                  <c:v>50010</c:v>
                </c:pt>
                <c:pt idx="207">
                  <c:v>50041</c:v>
                </c:pt>
                <c:pt idx="208">
                  <c:v>50072</c:v>
                </c:pt>
                <c:pt idx="209">
                  <c:v>50100</c:v>
                </c:pt>
                <c:pt idx="210">
                  <c:v>50131</c:v>
                </c:pt>
                <c:pt idx="211">
                  <c:v>50161</c:v>
                </c:pt>
                <c:pt idx="212">
                  <c:v>50192</c:v>
                </c:pt>
                <c:pt idx="213">
                  <c:v>50222</c:v>
                </c:pt>
                <c:pt idx="214">
                  <c:v>50253</c:v>
                </c:pt>
                <c:pt idx="215">
                  <c:v>50284</c:v>
                </c:pt>
                <c:pt idx="216">
                  <c:v>50314</c:v>
                </c:pt>
                <c:pt idx="217">
                  <c:v>50345</c:v>
                </c:pt>
                <c:pt idx="218">
                  <c:v>50375</c:v>
                </c:pt>
                <c:pt idx="219">
                  <c:v>50406</c:v>
                </c:pt>
                <c:pt idx="220">
                  <c:v>50437</c:v>
                </c:pt>
                <c:pt idx="221">
                  <c:v>50465</c:v>
                </c:pt>
                <c:pt idx="222">
                  <c:v>50496</c:v>
                </c:pt>
                <c:pt idx="223">
                  <c:v>50526</c:v>
                </c:pt>
                <c:pt idx="224">
                  <c:v>50557</c:v>
                </c:pt>
                <c:pt idx="225">
                  <c:v>50587</c:v>
                </c:pt>
                <c:pt idx="226">
                  <c:v>50618</c:v>
                </c:pt>
                <c:pt idx="227">
                  <c:v>50649</c:v>
                </c:pt>
                <c:pt idx="228">
                  <c:v>50679</c:v>
                </c:pt>
                <c:pt idx="229">
                  <c:v>50710</c:v>
                </c:pt>
                <c:pt idx="230">
                  <c:v>50740</c:v>
                </c:pt>
                <c:pt idx="231">
                  <c:v>50771</c:v>
                </c:pt>
                <c:pt idx="232">
                  <c:v>50802</c:v>
                </c:pt>
                <c:pt idx="233">
                  <c:v>50830</c:v>
                </c:pt>
                <c:pt idx="234">
                  <c:v>50861</c:v>
                </c:pt>
                <c:pt idx="235">
                  <c:v>50891</c:v>
                </c:pt>
                <c:pt idx="236">
                  <c:v>50922</c:v>
                </c:pt>
                <c:pt idx="237">
                  <c:v>50952</c:v>
                </c:pt>
              </c:numCache>
            </c:numRef>
          </c:cat>
          <c:val>
            <c:numRef>
              <c:f>'Tilgungsplan 30_360'!$B$2:$B$239</c:f>
              <c:numCache>
                <c:formatCode>_("€"* #,##0.00_);_("€"* \(#,##0.00\);_("€"* "-"??_);_(@_)</c:formatCode>
                <c:ptCount val="238"/>
                <c:pt idx="0">
                  <c:v>500000</c:v>
                </c:pt>
                <c:pt idx="1">
                  <c:v>499583.33333333331</c:v>
                </c:pt>
                <c:pt idx="2">
                  <c:v>499165.95486111107</c:v>
                </c:pt>
                <c:pt idx="3">
                  <c:v>498747.86336733215</c:v>
                </c:pt>
                <c:pt idx="4">
                  <c:v>498329.05763391801</c:v>
                </c:pt>
                <c:pt idx="5">
                  <c:v>497909.53644070931</c:v>
                </c:pt>
                <c:pt idx="6">
                  <c:v>497489.29856546217</c:v>
                </c:pt>
                <c:pt idx="7">
                  <c:v>497068.34278384486</c:v>
                </c:pt>
                <c:pt idx="8">
                  <c:v>496646.66786943394</c:v>
                </c:pt>
                <c:pt idx="9">
                  <c:v>496224.27259371086</c:v>
                </c:pt>
                <c:pt idx="10">
                  <c:v>495801.15572605847</c:v>
                </c:pt>
                <c:pt idx="11">
                  <c:v>495377.31603375718</c:v>
                </c:pt>
                <c:pt idx="12">
                  <c:v>494952.75228198152</c:v>
                </c:pt>
                <c:pt idx="13">
                  <c:v>494527.46323379659</c:v>
                </c:pt>
                <c:pt idx="14">
                  <c:v>494101.4476501543</c:v>
                </c:pt>
                <c:pt idx="15">
                  <c:v>493674.70428988995</c:v>
                </c:pt>
                <c:pt idx="16">
                  <c:v>493247.23190971854</c:v>
                </c:pt>
                <c:pt idx="17">
                  <c:v>492819.02926423098</c:v>
                </c:pt>
                <c:pt idx="18">
                  <c:v>492390.09510589071</c:v>
                </c:pt>
                <c:pt idx="19">
                  <c:v>491960.42818502994</c:v>
                </c:pt>
                <c:pt idx="20">
                  <c:v>491530.02724984603</c:v>
                </c:pt>
                <c:pt idx="21">
                  <c:v>491098.89104639785</c:v>
                </c:pt>
                <c:pt idx="22">
                  <c:v>490667.01831860212</c:v>
                </c:pt>
                <c:pt idx="23">
                  <c:v>490234.40780822973</c:v>
                </c:pt>
                <c:pt idx="24">
                  <c:v>489801.05825490213</c:v>
                </c:pt>
                <c:pt idx="25">
                  <c:v>489366.96839608758</c:v>
                </c:pt>
                <c:pt idx="26">
                  <c:v>488932.13696709758</c:v>
                </c:pt>
                <c:pt idx="27">
                  <c:v>488496.56270108302</c:v>
                </c:pt>
                <c:pt idx="28">
                  <c:v>488060.24432903068</c:v>
                </c:pt>
                <c:pt idx="29">
                  <c:v>487623.18057975947</c:v>
                </c:pt>
                <c:pt idx="30">
                  <c:v>487185.37017991656</c:v>
                </c:pt>
                <c:pt idx="31">
                  <c:v>486746.81185397389</c:v>
                </c:pt>
                <c:pt idx="32">
                  <c:v>486307.50432422443</c:v>
                </c:pt>
                <c:pt idx="33">
                  <c:v>485867.44631077832</c:v>
                </c:pt>
                <c:pt idx="34">
                  <c:v>485426.63653155923</c:v>
                </c:pt>
                <c:pt idx="35">
                  <c:v>484985.07370230067</c:v>
                </c:pt>
                <c:pt idx="36">
                  <c:v>484542.75653654209</c:v>
                </c:pt>
                <c:pt idx="37">
                  <c:v>484099.68374562537</c:v>
                </c:pt>
                <c:pt idx="38">
                  <c:v>483655.8540386908</c:v>
                </c:pt>
                <c:pt idx="39">
                  <c:v>483211.26612267358</c:v>
                </c:pt>
                <c:pt idx="40">
                  <c:v>482765.91870229982</c:v>
                </c:pt>
                <c:pt idx="41">
                  <c:v>482319.81048008293</c:v>
                </c:pt>
                <c:pt idx="42">
                  <c:v>481872.94015631976</c:v>
                </c:pt>
                <c:pt idx="43">
                  <c:v>481425.30642908684</c:v>
                </c:pt>
                <c:pt idx="44">
                  <c:v>480976.90799423651</c:v>
                </c:pt>
                <c:pt idx="45">
                  <c:v>480527.74354539334</c:v>
                </c:pt>
                <c:pt idx="46">
                  <c:v>480077.81177395006</c:v>
                </c:pt>
                <c:pt idx="47">
                  <c:v>479627.1113690639</c:v>
                </c:pt>
                <c:pt idx="48">
                  <c:v>479175.6410176527</c:v>
                </c:pt>
                <c:pt idx="49">
                  <c:v>478723.39940439118</c:v>
                </c:pt>
                <c:pt idx="50">
                  <c:v>478270.38521170703</c:v>
                </c:pt>
                <c:pt idx="51">
                  <c:v>477816.59711977706</c:v>
                </c:pt>
                <c:pt idx="52">
                  <c:v>477362.03380652337</c:v>
                </c:pt>
                <c:pt idx="53">
                  <c:v>476906.69394760951</c:v>
                </c:pt>
                <c:pt idx="54">
                  <c:v>476450.57621643669</c:v>
                </c:pt>
                <c:pt idx="55">
                  <c:v>475993.67928413977</c:v>
                </c:pt>
                <c:pt idx="56">
                  <c:v>475536.00181958353</c:v>
                </c:pt>
                <c:pt idx="57">
                  <c:v>475077.54248935863</c:v>
                </c:pt>
                <c:pt idx="58">
                  <c:v>474618.29995777796</c:v>
                </c:pt>
                <c:pt idx="59">
                  <c:v>474158.27288687247</c:v>
                </c:pt>
                <c:pt idx="60">
                  <c:v>473697.45993638755</c:v>
                </c:pt>
                <c:pt idx="61">
                  <c:v>473235.85976377886</c:v>
                </c:pt>
                <c:pt idx="62">
                  <c:v>472773.47102420864</c:v>
                </c:pt>
                <c:pt idx="63">
                  <c:v>472310.29237054166</c:v>
                </c:pt>
                <c:pt idx="64">
                  <c:v>471846.32245334133</c:v>
                </c:pt>
                <c:pt idx="65">
                  <c:v>471381.55992086581</c:v>
                </c:pt>
                <c:pt idx="66">
                  <c:v>470916.00341906393</c:v>
                </c:pt>
                <c:pt idx="67">
                  <c:v>470449.65159157151</c:v>
                </c:pt>
                <c:pt idx="68">
                  <c:v>469982.50307970709</c:v>
                </c:pt>
                <c:pt idx="69">
                  <c:v>469514.55652246828</c:v>
                </c:pt>
                <c:pt idx="70">
                  <c:v>469045.81055652752</c:v>
                </c:pt>
                <c:pt idx="71">
                  <c:v>468576.26381622825</c:v>
                </c:pt>
                <c:pt idx="72">
                  <c:v>468105.91493358096</c:v>
                </c:pt>
                <c:pt idx="73">
                  <c:v>467634.76253825915</c:v>
                </c:pt>
                <c:pt idx="74">
                  <c:v>467162.80525759532</c:v>
                </c:pt>
                <c:pt idx="75">
                  <c:v>466690.04171657702</c:v>
                </c:pt>
                <c:pt idx="76">
                  <c:v>466216.47053784283</c:v>
                </c:pt>
                <c:pt idx="77">
                  <c:v>465742.0903416783</c:v>
                </c:pt>
                <c:pt idx="78">
                  <c:v>465266.899746012</c:v>
                </c:pt>
                <c:pt idx="79">
                  <c:v>464790.89736641146</c:v>
                </c:pt>
                <c:pt idx="80">
                  <c:v>464314.0818160791</c:v>
                </c:pt>
                <c:pt idx="81">
                  <c:v>463836.45170584822</c:v>
                </c:pt>
                <c:pt idx="82">
                  <c:v>463358.00564417907</c:v>
                </c:pt>
                <c:pt idx="83">
                  <c:v>462878.74223715451</c:v>
                </c:pt>
                <c:pt idx="84">
                  <c:v>462398.66008847632</c:v>
                </c:pt>
                <c:pt idx="85">
                  <c:v>461917.75779946079</c:v>
                </c:pt>
                <c:pt idx="86">
                  <c:v>461436.03396903485</c:v>
                </c:pt>
                <c:pt idx="87">
                  <c:v>460953.48719373194</c:v>
                </c:pt>
                <c:pt idx="88">
                  <c:v>460470.11606768792</c:v>
                </c:pt>
                <c:pt idx="89">
                  <c:v>459985.91918263689</c:v>
                </c:pt>
                <c:pt idx="90">
                  <c:v>459500.89512790722</c:v>
                </c:pt>
                <c:pt idx="91">
                  <c:v>459015.04249041737</c:v>
                </c:pt>
                <c:pt idx="92">
                  <c:v>458528.35985467181</c:v>
                </c:pt>
                <c:pt idx="93">
                  <c:v>458040.8458027569</c:v>
                </c:pt>
                <c:pt idx="94">
                  <c:v>457552.49891433661</c:v>
                </c:pt>
                <c:pt idx="95">
                  <c:v>457063.3177666486</c:v>
                </c:pt>
                <c:pt idx="96">
                  <c:v>456573.30093449994</c:v>
                </c:pt>
                <c:pt idx="97">
                  <c:v>456082.44699026307</c:v>
                </c:pt>
                <c:pt idx="98">
                  <c:v>455590.75450387143</c:v>
                </c:pt>
                <c:pt idx="99">
                  <c:v>455098.22204281553</c:v>
                </c:pt>
                <c:pt idx="100">
                  <c:v>454604.84817213868</c:v>
                </c:pt>
                <c:pt idx="101">
                  <c:v>454110.63145443273</c:v>
                </c:pt>
                <c:pt idx="102">
                  <c:v>453615.57044983405</c:v>
                </c:pt>
                <c:pt idx="103">
                  <c:v>453119.66371601919</c:v>
                </c:pt>
                <c:pt idx="104">
                  <c:v>452622.90980820073</c:v>
                </c:pt>
                <c:pt idx="105">
                  <c:v>452125.30727912305</c:v>
                </c:pt>
                <c:pt idx="106">
                  <c:v>451626.85467905825</c:v>
                </c:pt>
                <c:pt idx="107">
                  <c:v>451127.55055580166</c:v>
                </c:pt>
                <c:pt idx="108">
                  <c:v>450627.39345466782</c:v>
                </c:pt>
                <c:pt idx="109">
                  <c:v>450126.38191848621</c:v>
                </c:pt>
                <c:pt idx="110">
                  <c:v>449624.51448759693</c:v>
                </c:pt>
                <c:pt idx="111">
                  <c:v>449121.78969984659</c:v>
                </c:pt>
                <c:pt idx="112">
                  <c:v>448618.20609058382</c:v>
                </c:pt>
                <c:pt idx="113">
                  <c:v>448113.76219265524</c:v>
                </c:pt>
                <c:pt idx="114">
                  <c:v>447608.456536401</c:v>
                </c:pt>
                <c:pt idx="115">
                  <c:v>447102.28764965071</c:v>
                </c:pt>
                <c:pt idx="116">
                  <c:v>446595.25405771885</c:v>
                </c:pt>
                <c:pt idx="117">
                  <c:v>446087.35428340081</c:v>
                </c:pt>
                <c:pt idx="118">
                  <c:v>445578.58684696828</c:v>
                </c:pt>
                <c:pt idx="119">
                  <c:v>445068.95026616519</c:v>
                </c:pt>
                <c:pt idx="120">
                  <c:v>444558.44305620325</c:v>
                </c:pt>
                <c:pt idx="121">
                  <c:v>444047.06372975762</c:v>
                </c:pt>
                <c:pt idx="122">
                  <c:v>443534.81079696264</c:v>
                </c:pt>
                <c:pt idx="123">
                  <c:v>443021.68276540743</c:v>
                </c:pt>
                <c:pt idx="124">
                  <c:v>442507.67814013164</c:v>
                </c:pt>
                <c:pt idx="125">
                  <c:v>441992.79542362102</c:v>
                </c:pt>
                <c:pt idx="126">
                  <c:v>441477.03311580303</c:v>
                </c:pt>
                <c:pt idx="127">
                  <c:v>440960.38971404254</c:v>
                </c:pt>
                <c:pt idx="128">
                  <c:v>440442.86371313734</c:v>
                </c:pt>
                <c:pt idx="129">
                  <c:v>439924.45360531396</c:v>
                </c:pt>
                <c:pt idx="130">
                  <c:v>439405.15788022307</c:v>
                </c:pt>
                <c:pt idx="131">
                  <c:v>438884.97502493509</c:v>
                </c:pt>
                <c:pt idx="132">
                  <c:v>438363.90352393599</c:v>
                </c:pt>
                <c:pt idx="133">
                  <c:v>437841.94185912271</c:v>
                </c:pt>
                <c:pt idx="134">
                  <c:v>437319.08850979869</c:v>
                </c:pt>
                <c:pt idx="135">
                  <c:v>436795.34195266961</c:v>
                </c:pt>
                <c:pt idx="136">
                  <c:v>436270.70066183875</c:v>
                </c:pt>
                <c:pt idx="137">
                  <c:v>435745.16310880275</c:v>
                </c:pt>
                <c:pt idx="138">
                  <c:v>435218.72776244697</c:v>
                </c:pt>
                <c:pt idx="139">
                  <c:v>434691.39308904117</c:v>
                </c:pt>
                <c:pt idx="140">
                  <c:v>434163.15755223494</c:v>
                </c:pt>
                <c:pt idx="141">
                  <c:v>433634.01961305336</c:v>
                </c:pt>
                <c:pt idx="142">
                  <c:v>433103.9777298923</c:v>
                </c:pt>
                <c:pt idx="143">
                  <c:v>432573.03035851422</c:v>
                </c:pt>
                <c:pt idx="144">
                  <c:v>432041.17595204333</c:v>
                </c:pt>
                <c:pt idx="145">
                  <c:v>431508.4129609614</c:v>
                </c:pt>
                <c:pt idx="146">
                  <c:v>430974.73983310303</c:v>
                </c:pt>
                <c:pt idx="147">
                  <c:v>430440.15501365124</c:v>
                </c:pt>
                <c:pt idx="148">
                  <c:v>429904.65694513288</c:v>
                </c:pt>
                <c:pt idx="149">
                  <c:v>429368.24406741414</c:v>
                </c:pt>
                <c:pt idx="150">
                  <c:v>428830.91481769597</c:v>
                </c:pt>
                <c:pt idx="151">
                  <c:v>428292.66763050953</c:v>
                </c:pt>
                <c:pt idx="152">
                  <c:v>427753.50093771168</c:v>
                </c:pt>
                <c:pt idx="153">
                  <c:v>427213.41316848027</c:v>
                </c:pt>
                <c:pt idx="154">
                  <c:v>426672.40274930978</c:v>
                </c:pt>
                <c:pt idx="155">
                  <c:v>426130.46810400655</c:v>
                </c:pt>
                <c:pt idx="156">
                  <c:v>425587.60765368422</c:v>
                </c:pt>
                <c:pt idx="157">
                  <c:v>425043.81981675926</c:v>
                </c:pt>
                <c:pt idx="158">
                  <c:v>424499.10300894623</c:v>
                </c:pt>
                <c:pt idx="159">
                  <c:v>423953.45564325317</c:v>
                </c:pt>
                <c:pt idx="160">
                  <c:v>423406.87612997706</c:v>
                </c:pt>
                <c:pt idx="161">
                  <c:v>422859.36287669907</c:v>
                </c:pt>
                <c:pt idx="162">
                  <c:v>422310.91428828012</c:v>
                </c:pt>
                <c:pt idx="163">
                  <c:v>421761.52876685595</c:v>
                </c:pt>
                <c:pt idx="164">
                  <c:v>421211.20471183269</c:v>
                </c:pt>
                <c:pt idx="165">
                  <c:v>420659.94051988208</c:v>
                </c:pt>
                <c:pt idx="166">
                  <c:v>420107.73458493687</c:v>
                </c:pt>
                <c:pt idx="167">
                  <c:v>419554.58529818617</c:v>
                </c:pt>
                <c:pt idx="168">
                  <c:v>419000.49104807054</c:v>
                </c:pt>
                <c:pt idx="169">
                  <c:v>418445.45022027765</c:v>
                </c:pt>
                <c:pt idx="170">
                  <c:v>417889.46119773731</c:v>
                </c:pt>
                <c:pt idx="171">
                  <c:v>417332.52236061677</c:v>
                </c:pt>
                <c:pt idx="172">
                  <c:v>416774.63208631618</c:v>
                </c:pt>
                <c:pt idx="173">
                  <c:v>416215.78874946362</c:v>
                </c:pt>
                <c:pt idx="174">
                  <c:v>415655.99072191061</c:v>
                </c:pt>
                <c:pt idx="175">
                  <c:v>415095.2363727272</c:v>
                </c:pt>
                <c:pt idx="176">
                  <c:v>414533.52406819729</c:v>
                </c:pt>
                <c:pt idx="177">
                  <c:v>413970.85217181378</c:v>
                </c:pt>
                <c:pt idx="178">
                  <c:v>413407.21904427395</c:v>
                </c:pt>
                <c:pt idx="179">
                  <c:v>412842.62304347457</c:v>
                </c:pt>
                <c:pt idx="180">
                  <c:v>412277.06252450717</c:v>
                </c:pt>
                <c:pt idx="181">
                  <c:v>411710.53583965322</c:v>
                </c:pt>
                <c:pt idx="182">
                  <c:v>411143.04133837932</c:v>
                </c:pt>
                <c:pt idx="183">
                  <c:v>410574.57736733236</c:v>
                </c:pt>
                <c:pt idx="184">
                  <c:v>410005.14227033488</c:v>
                </c:pt>
                <c:pt idx="185">
                  <c:v>409434.73438838002</c:v>
                </c:pt>
                <c:pt idx="186">
                  <c:v>408863.35205962684</c:v>
                </c:pt>
                <c:pt idx="187">
                  <c:v>408290.99361939536</c:v>
                </c:pt>
                <c:pt idx="188">
                  <c:v>407717.65740016184</c:v>
                </c:pt>
                <c:pt idx="189">
                  <c:v>407143.34173155378</c:v>
                </c:pt>
                <c:pt idx="190">
                  <c:v>406568.04494034516</c:v>
                </c:pt>
                <c:pt idx="191">
                  <c:v>405991.76535045158</c:v>
                </c:pt>
                <c:pt idx="192">
                  <c:v>405414.50128292525</c:v>
                </c:pt>
                <c:pt idx="193">
                  <c:v>404836.25105595024</c:v>
                </c:pt>
                <c:pt idx="194">
                  <c:v>404257.01298483746</c:v>
                </c:pt>
                <c:pt idx="195">
                  <c:v>403676.78538201988</c:v>
                </c:pt>
                <c:pt idx="196">
                  <c:v>403095.56655704748</c:v>
                </c:pt>
                <c:pt idx="197">
                  <c:v>402513.35481658246</c:v>
                </c:pt>
                <c:pt idx="198">
                  <c:v>401930.14846439415</c:v>
                </c:pt>
                <c:pt idx="199">
                  <c:v>401345.94580135413</c:v>
                </c:pt>
                <c:pt idx="200">
                  <c:v>400760.74512543145</c:v>
                </c:pt>
                <c:pt idx="201">
                  <c:v>400174.54473168741</c:v>
                </c:pt>
                <c:pt idx="202">
                  <c:v>399587.34291227069</c:v>
                </c:pt>
                <c:pt idx="203">
                  <c:v>398999.13795641251</c:v>
                </c:pt>
                <c:pt idx="204">
                  <c:v>398409.92815042136</c:v>
                </c:pt>
                <c:pt idx="205">
                  <c:v>397819.71177767834</c:v>
                </c:pt>
                <c:pt idx="206">
                  <c:v>397228.48711863189</c:v>
                </c:pt>
                <c:pt idx="207">
                  <c:v>396636.25245079288</c:v>
                </c:pt>
                <c:pt idx="208">
                  <c:v>396043.00604872964</c:v>
                </c:pt>
                <c:pt idx="209">
                  <c:v>395448.74618406291</c:v>
                </c:pt>
                <c:pt idx="210">
                  <c:v>394853.4711254607</c:v>
                </c:pt>
                <c:pt idx="211">
                  <c:v>394257.17913863336</c:v>
                </c:pt>
                <c:pt idx="212">
                  <c:v>393659.86848632852</c:v>
                </c:pt>
                <c:pt idx="213">
                  <c:v>393061.53742832597</c:v>
                </c:pt>
                <c:pt idx="214">
                  <c:v>392462.18422143272</c:v>
                </c:pt>
                <c:pt idx="215">
                  <c:v>391861.80711947766</c:v>
                </c:pt>
                <c:pt idx="216">
                  <c:v>391260.40437330678</c:v>
                </c:pt>
                <c:pt idx="217">
                  <c:v>390657.97423077782</c:v>
                </c:pt>
                <c:pt idx="218">
                  <c:v>390054.51493675541</c:v>
                </c:pt>
                <c:pt idx="219">
                  <c:v>389450.02473310567</c:v>
                </c:pt>
                <c:pt idx="220">
                  <c:v>388844.50185869139</c:v>
                </c:pt>
                <c:pt idx="221">
                  <c:v>388237.94454936666</c:v>
                </c:pt>
                <c:pt idx="222">
                  <c:v>387630.35103797185</c:v>
                </c:pt>
                <c:pt idx="223">
                  <c:v>387021.71955432836</c:v>
                </c:pt>
                <c:pt idx="224">
                  <c:v>386412.04832523369</c:v>
                </c:pt>
                <c:pt idx="225">
                  <c:v>385801.33557445597</c:v>
                </c:pt>
                <c:pt idx="226">
                  <c:v>385189.57952272898</c:v>
                </c:pt>
                <c:pt idx="227">
                  <c:v>384576.77838774695</c:v>
                </c:pt>
                <c:pt idx="228">
                  <c:v>383962.93038415932</c:v>
                </c:pt>
                <c:pt idx="229">
                  <c:v>383348.03372356558</c:v>
                </c:pt>
                <c:pt idx="230">
                  <c:v>382732.08661450999</c:v>
                </c:pt>
                <c:pt idx="231">
                  <c:v>382115.08726247645</c:v>
                </c:pt>
                <c:pt idx="232">
                  <c:v>381497.03386988316</c:v>
                </c:pt>
                <c:pt idx="233">
                  <c:v>380877.92463607754</c:v>
                </c:pt>
                <c:pt idx="234">
                  <c:v>380257.75775733084</c:v>
                </c:pt>
                <c:pt idx="235">
                  <c:v>379636.53142683295</c:v>
                </c:pt>
                <c:pt idx="236">
                  <c:v>379014.24383468711</c:v>
                </c:pt>
                <c:pt idx="237">
                  <c:v>378390.89316790469</c:v>
                </c:pt>
              </c:numCache>
            </c:numRef>
          </c:val>
          <c:smooth val="0"/>
          <c:extLst>
            <c:ext xmlns:c16="http://schemas.microsoft.com/office/drawing/2014/chart" uri="{C3380CC4-5D6E-409C-BE32-E72D297353CC}">
              <c16:uniqueId val="{00000000-1528-444D-93BF-78535AD055F1}"/>
            </c:ext>
          </c:extLst>
        </c:ser>
        <c:dLbls>
          <c:showLegendKey val="0"/>
          <c:showVal val="0"/>
          <c:showCatName val="0"/>
          <c:showSerName val="0"/>
          <c:showPercent val="0"/>
          <c:showBubbleSize val="0"/>
        </c:dLbls>
        <c:smooth val="0"/>
        <c:axId val="336524416"/>
        <c:axId val="418156928"/>
      </c:lineChart>
      <c:dateAx>
        <c:axId val="336524416"/>
        <c:scaling>
          <c:orientation val="minMax"/>
        </c:scaling>
        <c:delete val="0"/>
        <c:axPos val="b"/>
        <c:numFmt formatCode="dd/mm/yyyy" sourceLinked="0"/>
        <c:majorTickMark val="out"/>
        <c:minorTickMark val="none"/>
        <c:tickLblPos val="nextTo"/>
        <c:crossAx val="418156928"/>
        <c:crosses val="autoZero"/>
        <c:auto val="1"/>
        <c:lblOffset val="100"/>
        <c:baseTimeUnit val="months"/>
      </c:dateAx>
      <c:valAx>
        <c:axId val="418156928"/>
        <c:scaling>
          <c:orientation val="minMax"/>
        </c:scaling>
        <c:delete val="0"/>
        <c:axPos val="l"/>
        <c:majorGridlines/>
        <c:numFmt formatCode="_(&quot;€&quot;* #,##0.00_);_(&quot;€&quot;* \(#,##0.00\);_(&quot;€&quot;* &quot;-&quot;??_);_(@_)" sourceLinked="1"/>
        <c:majorTickMark val="out"/>
        <c:minorTickMark val="none"/>
        <c:tickLblPos val="nextTo"/>
        <c:crossAx val="336524416"/>
        <c:crosses val="autoZero"/>
        <c:crossBetween val="between"/>
      </c:valAx>
    </c:plotArea>
    <c:legend>
      <c:legendPos val="r"/>
      <c:overlay val="0"/>
    </c:legend>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Tilgungsverlauf</a:t>
            </a:r>
          </a:p>
        </c:rich>
      </c:tx>
      <c:overlay val="0"/>
    </c:title>
    <c:autoTitleDeleted val="0"/>
    <c:plotArea>
      <c:layout>
        <c:manualLayout>
          <c:layoutTarget val="inner"/>
          <c:xMode val="edge"/>
          <c:yMode val="edge"/>
          <c:x val="0.10007076584791746"/>
          <c:y val="8.6989459650876969E-2"/>
          <c:w val="0.75367263987825051"/>
          <c:h val="0.77236145481814777"/>
        </c:manualLayout>
      </c:layout>
      <c:lineChart>
        <c:grouping val="standard"/>
        <c:varyColors val="0"/>
        <c:ser>
          <c:idx val="1"/>
          <c:order val="0"/>
          <c:tx>
            <c:v>Tilgungsverlauf</c:v>
          </c:tx>
          <c:spPr>
            <a:ln>
              <a:solidFill>
                <a:schemeClr val="accent1"/>
              </a:solidFill>
            </a:ln>
          </c:spPr>
          <c:marker>
            <c:symbol val="none"/>
          </c:marker>
          <c:cat>
            <c:numRef>
              <c:f>'Tilgungsplan act_act'!$A$2:$A$239</c:f>
              <c:numCache>
                <c:formatCode>m/d/yyyy</c:formatCode>
                <c:ptCount val="238"/>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pt idx="49">
                  <c:v>45231</c:v>
                </c:pt>
                <c:pt idx="50">
                  <c:v>45261</c:v>
                </c:pt>
                <c:pt idx="51">
                  <c:v>45292</c:v>
                </c:pt>
                <c:pt idx="52">
                  <c:v>45323</c:v>
                </c:pt>
                <c:pt idx="53">
                  <c:v>45352</c:v>
                </c:pt>
                <c:pt idx="54">
                  <c:v>45383</c:v>
                </c:pt>
                <c:pt idx="55">
                  <c:v>45413</c:v>
                </c:pt>
                <c:pt idx="56">
                  <c:v>45444</c:v>
                </c:pt>
                <c:pt idx="57">
                  <c:v>45474</c:v>
                </c:pt>
                <c:pt idx="58">
                  <c:v>45505</c:v>
                </c:pt>
                <c:pt idx="59">
                  <c:v>45536</c:v>
                </c:pt>
                <c:pt idx="60">
                  <c:v>45566</c:v>
                </c:pt>
                <c:pt idx="61">
                  <c:v>45597</c:v>
                </c:pt>
                <c:pt idx="62">
                  <c:v>45627</c:v>
                </c:pt>
                <c:pt idx="63">
                  <c:v>45658</c:v>
                </c:pt>
                <c:pt idx="64">
                  <c:v>45689</c:v>
                </c:pt>
                <c:pt idx="65">
                  <c:v>45717</c:v>
                </c:pt>
                <c:pt idx="66">
                  <c:v>45748</c:v>
                </c:pt>
                <c:pt idx="67">
                  <c:v>45778</c:v>
                </c:pt>
                <c:pt idx="68">
                  <c:v>45809</c:v>
                </c:pt>
                <c:pt idx="69">
                  <c:v>45839</c:v>
                </c:pt>
                <c:pt idx="70">
                  <c:v>45870</c:v>
                </c:pt>
                <c:pt idx="71">
                  <c:v>45901</c:v>
                </c:pt>
                <c:pt idx="72">
                  <c:v>45931</c:v>
                </c:pt>
                <c:pt idx="73">
                  <c:v>45962</c:v>
                </c:pt>
                <c:pt idx="74">
                  <c:v>45992</c:v>
                </c:pt>
                <c:pt idx="75">
                  <c:v>46023</c:v>
                </c:pt>
                <c:pt idx="76">
                  <c:v>46054</c:v>
                </c:pt>
                <c:pt idx="77">
                  <c:v>46082</c:v>
                </c:pt>
                <c:pt idx="78">
                  <c:v>46113</c:v>
                </c:pt>
                <c:pt idx="79">
                  <c:v>46143</c:v>
                </c:pt>
                <c:pt idx="80">
                  <c:v>46174</c:v>
                </c:pt>
                <c:pt idx="81">
                  <c:v>46204</c:v>
                </c:pt>
                <c:pt idx="82">
                  <c:v>46235</c:v>
                </c:pt>
                <c:pt idx="83">
                  <c:v>46266</c:v>
                </c:pt>
                <c:pt idx="84">
                  <c:v>46296</c:v>
                </c:pt>
                <c:pt idx="85">
                  <c:v>46327</c:v>
                </c:pt>
                <c:pt idx="86">
                  <c:v>46357</c:v>
                </c:pt>
                <c:pt idx="87">
                  <c:v>46388</c:v>
                </c:pt>
                <c:pt idx="88">
                  <c:v>46419</c:v>
                </c:pt>
                <c:pt idx="89">
                  <c:v>46447</c:v>
                </c:pt>
                <c:pt idx="90">
                  <c:v>46478</c:v>
                </c:pt>
                <c:pt idx="91">
                  <c:v>46508</c:v>
                </c:pt>
                <c:pt idx="92">
                  <c:v>46539</c:v>
                </c:pt>
                <c:pt idx="93">
                  <c:v>46569</c:v>
                </c:pt>
                <c:pt idx="94">
                  <c:v>46600</c:v>
                </c:pt>
                <c:pt idx="95">
                  <c:v>46631</c:v>
                </c:pt>
                <c:pt idx="96">
                  <c:v>46661</c:v>
                </c:pt>
                <c:pt idx="97">
                  <c:v>46692</c:v>
                </c:pt>
                <c:pt idx="98">
                  <c:v>46722</c:v>
                </c:pt>
                <c:pt idx="99">
                  <c:v>46753</c:v>
                </c:pt>
                <c:pt idx="100">
                  <c:v>46784</c:v>
                </c:pt>
                <c:pt idx="101">
                  <c:v>46813</c:v>
                </c:pt>
                <c:pt idx="102">
                  <c:v>46844</c:v>
                </c:pt>
                <c:pt idx="103">
                  <c:v>46874</c:v>
                </c:pt>
                <c:pt idx="104">
                  <c:v>46905</c:v>
                </c:pt>
                <c:pt idx="105">
                  <c:v>46935</c:v>
                </c:pt>
                <c:pt idx="106">
                  <c:v>46966</c:v>
                </c:pt>
                <c:pt idx="107">
                  <c:v>46997</c:v>
                </c:pt>
                <c:pt idx="108">
                  <c:v>47027</c:v>
                </c:pt>
                <c:pt idx="109">
                  <c:v>47058</c:v>
                </c:pt>
                <c:pt idx="110">
                  <c:v>47088</c:v>
                </c:pt>
                <c:pt idx="111">
                  <c:v>47119</c:v>
                </c:pt>
                <c:pt idx="112">
                  <c:v>47150</c:v>
                </c:pt>
                <c:pt idx="113">
                  <c:v>47178</c:v>
                </c:pt>
                <c:pt idx="114">
                  <c:v>47209</c:v>
                </c:pt>
                <c:pt idx="115">
                  <c:v>47239</c:v>
                </c:pt>
                <c:pt idx="116">
                  <c:v>47270</c:v>
                </c:pt>
                <c:pt idx="117">
                  <c:v>47300</c:v>
                </c:pt>
                <c:pt idx="118">
                  <c:v>47331</c:v>
                </c:pt>
                <c:pt idx="119">
                  <c:v>47362</c:v>
                </c:pt>
                <c:pt idx="120">
                  <c:v>47392</c:v>
                </c:pt>
                <c:pt idx="121">
                  <c:v>47423</c:v>
                </c:pt>
                <c:pt idx="122">
                  <c:v>47453</c:v>
                </c:pt>
                <c:pt idx="123">
                  <c:v>47484</c:v>
                </c:pt>
                <c:pt idx="124">
                  <c:v>47515</c:v>
                </c:pt>
                <c:pt idx="125">
                  <c:v>47543</c:v>
                </c:pt>
                <c:pt idx="126">
                  <c:v>47574</c:v>
                </c:pt>
                <c:pt idx="127">
                  <c:v>47604</c:v>
                </c:pt>
                <c:pt idx="128">
                  <c:v>47635</c:v>
                </c:pt>
                <c:pt idx="129">
                  <c:v>47665</c:v>
                </c:pt>
                <c:pt idx="130">
                  <c:v>47696</c:v>
                </c:pt>
                <c:pt idx="131">
                  <c:v>47727</c:v>
                </c:pt>
                <c:pt idx="132">
                  <c:v>47757</c:v>
                </c:pt>
                <c:pt idx="133">
                  <c:v>47788</c:v>
                </c:pt>
                <c:pt idx="134">
                  <c:v>47818</c:v>
                </c:pt>
                <c:pt idx="135">
                  <c:v>47849</c:v>
                </c:pt>
                <c:pt idx="136">
                  <c:v>47880</c:v>
                </c:pt>
                <c:pt idx="137">
                  <c:v>47908</c:v>
                </c:pt>
                <c:pt idx="138">
                  <c:v>47939</c:v>
                </c:pt>
                <c:pt idx="139">
                  <c:v>47969</c:v>
                </c:pt>
                <c:pt idx="140">
                  <c:v>48000</c:v>
                </c:pt>
                <c:pt idx="141">
                  <c:v>48030</c:v>
                </c:pt>
                <c:pt idx="142">
                  <c:v>48061</c:v>
                </c:pt>
                <c:pt idx="143">
                  <c:v>48092</c:v>
                </c:pt>
                <c:pt idx="144">
                  <c:v>48122</c:v>
                </c:pt>
                <c:pt idx="145">
                  <c:v>48153</c:v>
                </c:pt>
                <c:pt idx="146">
                  <c:v>48183</c:v>
                </c:pt>
                <c:pt idx="147">
                  <c:v>48214</c:v>
                </c:pt>
                <c:pt idx="148">
                  <c:v>48245</c:v>
                </c:pt>
                <c:pt idx="149">
                  <c:v>48274</c:v>
                </c:pt>
                <c:pt idx="150">
                  <c:v>48305</c:v>
                </c:pt>
                <c:pt idx="151">
                  <c:v>48335</c:v>
                </c:pt>
                <c:pt idx="152">
                  <c:v>48366</c:v>
                </c:pt>
                <c:pt idx="153">
                  <c:v>48396</c:v>
                </c:pt>
                <c:pt idx="154">
                  <c:v>48427</c:v>
                </c:pt>
                <c:pt idx="155">
                  <c:v>48458</c:v>
                </c:pt>
                <c:pt idx="156">
                  <c:v>48488</c:v>
                </c:pt>
                <c:pt idx="157">
                  <c:v>48519</c:v>
                </c:pt>
                <c:pt idx="158">
                  <c:v>48549</c:v>
                </c:pt>
                <c:pt idx="159">
                  <c:v>48580</c:v>
                </c:pt>
                <c:pt idx="160">
                  <c:v>48611</c:v>
                </c:pt>
                <c:pt idx="161">
                  <c:v>48639</c:v>
                </c:pt>
                <c:pt idx="162">
                  <c:v>48670</c:v>
                </c:pt>
                <c:pt idx="163">
                  <c:v>48700</c:v>
                </c:pt>
                <c:pt idx="164">
                  <c:v>48731</c:v>
                </c:pt>
                <c:pt idx="165">
                  <c:v>48761</c:v>
                </c:pt>
                <c:pt idx="166">
                  <c:v>48792</c:v>
                </c:pt>
                <c:pt idx="167">
                  <c:v>48823</c:v>
                </c:pt>
                <c:pt idx="168">
                  <c:v>48853</c:v>
                </c:pt>
                <c:pt idx="169">
                  <c:v>48884</c:v>
                </c:pt>
                <c:pt idx="170">
                  <c:v>48914</c:v>
                </c:pt>
                <c:pt idx="171">
                  <c:v>48945</c:v>
                </c:pt>
                <c:pt idx="172">
                  <c:v>48976</c:v>
                </c:pt>
                <c:pt idx="173">
                  <c:v>49004</c:v>
                </c:pt>
                <c:pt idx="174">
                  <c:v>49035</c:v>
                </c:pt>
                <c:pt idx="175">
                  <c:v>49065</c:v>
                </c:pt>
                <c:pt idx="176">
                  <c:v>49096</c:v>
                </c:pt>
                <c:pt idx="177">
                  <c:v>49126</c:v>
                </c:pt>
                <c:pt idx="178">
                  <c:v>49157</c:v>
                </c:pt>
                <c:pt idx="179">
                  <c:v>49188</c:v>
                </c:pt>
                <c:pt idx="180">
                  <c:v>49218</c:v>
                </c:pt>
                <c:pt idx="181">
                  <c:v>49249</c:v>
                </c:pt>
                <c:pt idx="182">
                  <c:v>49279</c:v>
                </c:pt>
                <c:pt idx="183">
                  <c:v>49310</c:v>
                </c:pt>
                <c:pt idx="184">
                  <c:v>49341</c:v>
                </c:pt>
                <c:pt idx="185">
                  <c:v>49369</c:v>
                </c:pt>
                <c:pt idx="186">
                  <c:v>49400</c:v>
                </c:pt>
                <c:pt idx="187">
                  <c:v>49430</c:v>
                </c:pt>
                <c:pt idx="188">
                  <c:v>49461</c:v>
                </c:pt>
                <c:pt idx="189">
                  <c:v>49491</c:v>
                </c:pt>
                <c:pt idx="190">
                  <c:v>49522</c:v>
                </c:pt>
                <c:pt idx="191">
                  <c:v>49553</c:v>
                </c:pt>
                <c:pt idx="192">
                  <c:v>49583</c:v>
                </c:pt>
                <c:pt idx="193">
                  <c:v>49614</c:v>
                </c:pt>
                <c:pt idx="194">
                  <c:v>49644</c:v>
                </c:pt>
                <c:pt idx="195">
                  <c:v>49675</c:v>
                </c:pt>
                <c:pt idx="196">
                  <c:v>49706</c:v>
                </c:pt>
                <c:pt idx="197">
                  <c:v>49735</c:v>
                </c:pt>
                <c:pt idx="198">
                  <c:v>49766</c:v>
                </c:pt>
                <c:pt idx="199">
                  <c:v>49796</c:v>
                </c:pt>
                <c:pt idx="200">
                  <c:v>49827</c:v>
                </c:pt>
                <c:pt idx="201">
                  <c:v>49857</c:v>
                </c:pt>
                <c:pt idx="202">
                  <c:v>49888</c:v>
                </c:pt>
                <c:pt idx="203">
                  <c:v>49919</c:v>
                </c:pt>
                <c:pt idx="204">
                  <c:v>49949</c:v>
                </c:pt>
                <c:pt idx="205">
                  <c:v>49980</c:v>
                </c:pt>
                <c:pt idx="206">
                  <c:v>50010</c:v>
                </c:pt>
                <c:pt idx="207">
                  <c:v>50041</c:v>
                </c:pt>
                <c:pt idx="208">
                  <c:v>50072</c:v>
                </c:pt>
                <c:pt idx="209">
                  <c:v>50100</c:v>
                </c:pt>
                <c:pt idx="210">
                  <c:v>50131</c:v>
                </c:pt>
                <c:pt idx="211">
                  <c:v>50161</c:v>
                </c:pt>
                <c:pt idx="212">
                  <c:v>50192</c:v>
                </c:pt>
                <c:pt idx="213">
                  <c:v>50222</c:v>
                </c:pt>
                <c:pt idx="214">
                  <c:v>50253</c:v>
                </c:pt>
                <c:pt idx="215">
                  <c:v>50284</c:v>
                </c:pt>
                <c:pt idx="216">
                  <c:v>50314</c:v>
                </c:pt>
                <c:pt idx="217">
                  <c:v>50345</c:v>
                </c:pt>
                <c:pt idx="218">
                  <c:v>50375</c:v>
                </c:pt>
                <c:pt idx="219">
                  <c:v>50406</c:v>
                </c:pt>
                <c:pt idx="220">
                  <c:v>50437</c:v>
                </c:pt>
                <c:pt idx="221">
                  <c:v>50465</c:v>
                </c:pt>
                <c:pt idx="222">
                  <c:v>50496</c:v>
                </c:pt>
                <c:pt idx="223">
                  <c:v>50526</c:v>
                </c:pt>
                <c:pt idx="224">
                  <c:v>50557</c:v>
                </c:pt>
                <c:pt idx="225">
                  <c:v>50587</c:v>
                </c:pt>
                <c:pt idx="226">
                  <c:v>50618</c:v>
                </c:pt>
                <c:pt idx="227">
                  <c:v>50649</c:v>
                </c:pt>
                <c:pt idx="228">
                  <c:v>50679</c:v>
                </c:pt>
                <c:pt idx="229">
                  <c:v>50710</c:v>
                </c:pt>
                <c:pt idx="230">
                  <c:v>50740</c:v>
                </c:pt>
                <c:pt idx="231">
                  <c:v>50771</c:v>
                </c:pt>
                <c:pt idx="232">
                  <c:v>50802</c:v>
                </c:pt>
                <c:pt idx="233">
                  <c:v>50830</c:v>
                </c:pt>
                <c:pt idx="234">
                  <c:v>50861</c:v>
                </c:pt>
                <c:pt idx="235">
                  <c:v>50891</c:v>
                </c:pt>
                <c:pt idx="236">
                  <c:v>50922</c:v>
                </c:pt>
                <c:pt idx="237">
                  <c:v>50952</c:v>
                </c:pt>
              </c:numCache>
            </c:numRef>
          </c:cat>
          <c:val>
            <c:numRef>
              <c:f>'Tilgungsplan act_act'!$C$2:$C$239</c:f>
              <c:numCache>
                <c:formatCode>_("€"* #,##0.00_);_("€"* \(#,##0.00\);_("€"* "-"??_);_(@_)</c:formatCode>
                <c:ptCount val="238"/>
                <c:pt idx="0">
                  <c:v>500000</c:v>
                </c:pt>
                <c:pt idx="1">
                  <c:v>499611.80555555556</c:v>
                </c:pt>
                <c:pt idx="2">
                  <c:v>499194.47572337964</c:v>
                </c:pt>
                <c:pt idx="3">
                  <c:v>498804.8593048302</c:v>
                </c:pt>
                <c:pt idx="4">
                  <c:v>498414.55510507524</c:v>
                </c:pt>
                <c:pt idx="5">
                  <c:v>497966.79803010292</c:v>
                </c:pt>
                <c:pt idx="6">
                  <c:v>497575.01441940328</c:v>
                </c:pt>
                <c:pt idx="7">
                  <c:v>497154.2050690364</c:v>
                </c:pt>
                <c:pt idx="8">
                  <c:v>496760.98700604023</c:v>
                </c:pt>
                <c:pt idx="9">
                  <c:v>496338.78702550888</c:v>
                </c:pt>
                <c:pt idx="10">
                  <c:v>495944.12952316087</c:v>
                </c:pt>
                <c:pt idx="11">
                  <c:v>495548.77534069412</c:v>
                </c:pt>
                <c:pt idx="12">
                  <c:v>495124.50449856778</c:v>
                </c:pt>
                <c:pt idx="13">
                  <c:v>494727.703450259</c:v>
                </c:pt>
                <c:pt idx="14">
                  <c:v>494302.02994365321</c:v>
                </c:pt>
                <c:pt idx="15">
                  <c:v>493903.77699928987</c:v>
                </c:pt>
                <c:pt idx="16">
                  <c:v>493504.82102785388</c:v>
                </c:pt>
                <c:pt idx="17">
                  <c:v>493020.85371471493</c:v>
                </c:pt>
                <c:pt idx="18">
                  <c:v>492620.33913842519</c:v>
                </c:pt>
                <c:pt idx="19">
                  <c:v>492191.06555111997</c:v>
                </c:pt>
                <c:pt idx="20">
                  <c:v>491789.08616822481</c:v>
                </c:pt>
                <c:pt idx="21">
                  <c:v>491358.39252376219</c:v>
                </c:pt>
                <c:pt idx="22">
                  <c:v>490954.94324167568</c:v>
                </c:pt>
                <c:pt idx="23">
                  <c:v>490550.781759537</c:v>
                </c:pt>
                <c:pt idx="24">
                  <c:v>490117.97267837619</c:v>
                </c:pt>
                <c:pt idx="25">
                  <c:v>489712.3337107015</c:v>
                </c:pt>
                <c:pt idx="26">
                  <c:v>489278.09228079062</c:v>
                </c:pt>
                <c:pt idx="27">
                  <c:v>488870.97069091408</c:v>
                </c:pt>
                <c:pt idx="28">
                  <c:v>488463.13041834207</c:v>
                </c:pt>
                <c:pt idx="29">
                  <c:v>487971.12440962018</c:v>
                </c:pt>
                <c:pt idx="30">
                  <c:v>487561.69565840438</c:v>
                </c:pt>
                <c:pt idx="31">
                  <c:v>487123.78022182081</c:v>
                </c:pt>
                <c:pt idx="32">
                  <c:v>486712.85567274014</c:v>
                </c:pt>
                <c:pt idx="33">
                  <c:v>486273.4901345144</c:v>
                </c:pt>
                <c:pt idx="34">
                  <c:v>485861.06458723795</c:v>
                </c:pt>
                <c:pt idx="35">
                  <c:v>485447.91099430795</c:v>
                </c:pt>
                <c:pt idx="36">
                  <c:v>485006.38450892322</c:v>
                </c:pt>
                <c:pt idx="37">
                  <c:v>484591.72216824384</c:v>
                </c:pt>
                <c:pt idx="38">
                  <c:v>484148.73302694794</c:v>
                </c:pt>
                <c:pt idx="39">
                  <c:v>483732.55669316632</c:v>
                </c:pt>
                <c:pt idx="40">
                  <c:v>483315.64569255104</c:v>
                </c:pt>
                <c:pt idx="41">
                  <c:v>482815.43230540527</c:v>
                </c:pt>
                <c:pt idx="42">
                  <c:v>482396.90232548886</c:v>
                </c:pt>
                <c:pt idx="43">
                  <c:v>481950.16370029491</c:v>
                </c:pt>
                <c:pt idx="44">
                  <c:v>481530.10628093808</c:v>
                </c:pt>
                <c:pt idx="45">
                  <c:v>481081.88687916804</c:v>
                </c:pt>
                <c:pt idx="46">
                  <c:v>480660.2967100339</c:v>
                </c:pt>
                <c:pt idx="47">
                  <c:v>480237.96231714287</c:v>
                </c:pt>
                <c:pt idx="48">
                  <c:v>479787.53550276801</c:v>
                </c:pt>
                <c:pt idx="49">
                  <c:v>479363.66044391249</c:v>
                </c:pt>
                <c:pt idx="50">
                  <c:v>478911.74003050418</c:v>
                </c:pt>
                <c:pt idx="51">
                  <c:v>478486.3189493636</c:v>
                </c:pt>
                <c:pt idx="52">
                  <c:v>478060.14688184229</c:v>
                </c:pt>
                <c:pt idx="53">
                  <c:v>477578.77676329023</c:v>
                </c:pt>
                <c:pt idx="54">
                  <c:v>477151.00263171544</c:v>
                </c:pt>
                <c:pt idx="55">
                  <c:v>476695.30226121127</c:v>
                </c:pt>
                <c:pt idx="56">
                  <c:v>476265.96855173074</c:v>
                </c:pt>
                <c:pt idx="57">
                  <c:v>475808.7562480066</c:v>
                </c:pt>
                <c:pt idx="58">
                  <c:v>475377.85753854993</c:v>
                </c:pt>
                <c:pt idx="59">
                  <c:v>474946.19817317702</c:v>
                </c:pt>
                <c:pt idx="60">
                  <c:v>474486.73126172286</c:v>
                </c:pt>
                <c:pt idx="61">
                  <c:v>474053.49881093629</c:v>
                </c:pt>
                <c:pt idx="62">
                  <c:v>473592.506871405</c:v>
                </c:pt>
                <c:pt idx="63">
                  <c:v>473157.69586617383</c:v>
                </c:pt>
                <c:pt idx="64">
                  <c:v>472722.11729873758</c:v>
                </c:pt>
                <c:pt idx="65">
                  <c:v>472205.01311909722</c:v>
                </c:pt>
                <c:pt idx="66">
                  <c:v>471767.75280197826</c:v>
                </c:pt>
                <c:pt idx="67">
                  <c:v>471302.85604634829</c:v>
                </c:pt>
                <c:pt idx="68">
                  <c:v>470864.00317139679</c:v>
                </c:pt>
                <c:pt idx="69">
                  <c:v>470397.56251014792</c:v>
                </c:pt>
                <c:pt idx="70">
                  <c:v>469957.11154063459</c:v>
                </c:pt>
                <c:pt idx="71">
                  <c:v>469515.8830528126</c:v>
                </c:pt>
                <c:pt idx="72">
                  <c:v>469047.1393530278</c:v>
                </c:pt>
                <c:pt idx="73">
                  <c:v>468604.30451152462</c:v>
                </c:pt>
                <c:pt idx="74">
                  <c:v>468134.00353173178</c:v>
                </c:pt>
                <c:pt idx="75">
                  <c:v>467689.55675185518</c:v>
                </c:pt>
                <c:pt idx="76">
                  <c:v>467244.32539995463</c:v>
                </c:pt>
                <c:pt idx="77">
                  <c:v>466718.48718545347</c:v>
                </c:pt>
                <c:pt idx="78">
                  <c:v>466271.54162602668</c:v>
                </c:pt>
                <c:pt idx="79">
                  <c:v>465797.25550963782</c:v>
                </c:pt>
                <c:pt idx="80">
                  <c:v>465348.6837204055</c:v>
                </c:pt>
                <c:pt idx="81">
                  <c:v>464872.82105509454</c:v>
                </c:pt>
                <c:pt idx="82">
                  <c:v>464422.6173822626</c:v>
                </c:pt>
                <c:pt idx="83">
                  <c:v>463971.61897489155</c:v>
                </c:pt>
                <c:pt idx="84">
                  <c:v>463493.40382397367</c:v>
                </c:pt>
                <c:pt idx="85">
                  <c:v>463040.76509655738</c:v>
                </c:pt>
                <c:pt idx="86">
                  <c:v>462560.95973693067</c:v>
                </c:pt>
                <c:pt idx="87">
                  <c:v>462106.67498668848</c:v>
                </c:pt>
                <c:pt idx="88">
                  <c:v>461651.58829767193</c:v>
                </c:pt>
                <c:pt idx="89">
                  <c:v>461116.83277456876</c:v>
                </c:pt>
                <c:pt idx="90">
                  <c:v>460659.99873909162</c:v>
                </c:pt>
                <c:pt idx="91">
                  <c:v>460176.12623693759</c:v>
                </c:pt>
                <c:pt idx="92">
                  <c:v>459717.63159311417</c:v>
                </c:pt>
                <c:pt idx="93">
                  <c:v>459232.14921375242</c:v>
                </c:pt>
                <c:pt idx="94">
                  <c:v>458771.98818826728</c:v>
                </c:pt>
                <c:pt idx="95">
                  <c:v>458311.01485074963</c:v>
                </c:pt>
                <c:pt idx="96">
                  <c:v>457823.12950111966</c:v>
                </c:pt>
                <c:pt idx="97">
                  <c:v>457360.48116444732</c:v>
                </c:pt>
                <c:pt idx="98">
                  <c:v>456870.97198643658</c:v>
                </c:pt>
                <c:pt idx="99">
                  <c:v>456406.64282726264</c:v>
                </c:pt>
                <c:pt idx="100">
                  <c:v>455941.49399814242</c:v>
                </c:pt>
                <c:pt idx="101">
                  <c:v>455423.59738198103</c:v>
                </c:pt>
                <c:pt idx="102">
                  <c:v>454956.7132045817</c:v>
                </c:pt>
                <c:pt idx="103">
                  <c:v>454463.09758963954</c:v>
                </c:pt>
                <c:pt idx="104">
                  <c:v>453994.51786330127</c:v>
                </c:pt>
                <c:pt idx="105">
                  <c:v>453499.25849798438</c:v>
                </c:pt>
                <c:pt idx="106">
                  <c:v>453028.97732791625</c:v>
                </c:pt>
                <c:pt idx="107">
                  <c:v>452557.86598094925</c:v>
                </c:pt>
                <c:pt idx="108">
                  <c:v>452060.15233533335</c:v>
                </c:pt>
                <c:pt idx="109">
                  <c:v>451587.33074313641</c:v>
                </c:pt>
                <c:pt idx="110">
                  <c:v>451087.95909982262</c:v>
                </c:pt>
                <c:pt idx="111">
                  <c:v>450613.42131651135</c:v>
                </c:pt>
                <c:pt idx="112">
                  <c:v>450138.04584219644</c:v>
                </c:pt>
                <c:pt idx="113">
                  <c:v>449584.93261528929</c:v>
                </c:pt>
                <c:pt idx="114">
                  <c:v>449107.74157272547</c:v>
                </c:pt>
                <c:pt idx="115">
                  <c:v>448604.13396457885</c:v>
                </c:pt>
                <c:pt idx="116">
                  <c:v>448125.21153995243</c:v>
                </c:pt>
                <c:pt idx="117">
                  <c:v>447619.92544299987</c:v>
                </c:pt>
                <c:pt idx="118">
                  <c:v>447139.26561694162</c:v>
                </c:pt>
                <c:pt idx="119">
                  <c:v>446657.75729277375</c:v>
                </c:pt>
                <c:pt idx="120">
                  <c:v>446149.96429481555</c:v>
                </c:pt>
                <c:pt idx="121">
                  <c:v>445666.70957900822</c:v>
                </c:pt>
                <c:pt idx="122">
                  <c:v>445157.22354120569</c:v>
                </c:pt>
                <c:pt idx="123">
                  <c:v>444672.21636220691</c:v>
                </c:pt>
                <c:pt idx="124">
                  <c:v>444186.35301081295</c:v>
                </c:pt>
                <c:pt idx="125">
                  <c:v>443623.75014033576</c:v>
                </c:pt>
                <c:pt idx="126">
                  <c:v>443136.03595481958</c:v>
                </c:pt>
                <c:pt idx="127">
                  <c:v>442622.22668290907</c:v>
                </c:pt>
                <c:pt idx="128">
                  <c:v>442132.74453028961</c:v>
                </c:pt>
                <c:pt idx="129">
                  <c:v>441617.22130219551</c:v>
                </c:pt>
                <c:pt idx="130">
                  <c:v>441125.96503591089</c:v>
                </c:pt>
                <c:pt idx="131">
                  <c:v>440633.84156585624</c:v>
                </c:pt>
                <c:pt idx="132">
                  <c:v>440115.7577118646</c:v>
                </c:pt>
                <c:pt idx="133">
                  <c:v>439621.85094526986</c:v>
                </c:pt>
                <c:pt idx="134">
                  <c:v>439102.03827396804</c:v>
                </c:pt>
                <c:pt idx="135">
                  <c:v>438606.34201097669</c:v>
                </c:pt>
                <c:pt idx="136">
                  <c:v>438109.77070638776</c:v>
                </c:pt>
                <c:pt idx="137">
                  <c:v>437537.47906301403</c:v>
                </c:pt>
                <c:pt idx="138">
                  <c:v>437039.02091841557</c:v>
                </c:pt>
                <c:pt idx="139">
                  <c:v>436514.79591248452</c:v>
                </c:pt>
                <c:pt idx="140">
                  <c:v>436014.53244804672</c:v>
                </c:pt>
                <c:pt idx="141">
                  <c:v>435488.55727431213</c:v>
                </c:pt>
                <c:pt idx="142">
                  <c:v>434986.48221361166</c:v>
                </c:pt>
                <c:pt idx="143">
                  <c:v>434483.52085096372</c:v>
                </c:pt>
                <c:pt idx="144">
                  <c:v>433954.9301990841</c:v>
                </c:pt>
                <c:pt idx="145">
                  <c:v>433450.14786058833</c:v>
                </c:pt>
                <c:pt idx="146">
                  <c:v>432919.79186318349</c:v>
                </c:pt>
                <c:pt idx="147">
                  <c:v>432413.18221798644</c:v>
                </c:pt>
                <c:pt idx="148">
                  <c:v>431905.67826604069</c:v>
                </c:pt>
                <c:pt idx="149">
                  <c:v>431348.08917084389</c:v>
                </c:pt>
                <c:pt idx="150">
                  <c:v>430838.70503381075</c:v>
                </c:pt>
                <c:pt idx="151">
                  <c:v>430303.88782157685</c:v>
                </c:pt>
                <c:pt idx="152">
                  <c:v>429792.66037910635</c:v>
                </c:pt>
                <c:pt idx="153">
                  <c:v>429256.05617392063</c:v>
                </c:pt>
                <c:pt idx="154">
                  <c:v>428742.97901752766</c:v>
                </c:pt>
                <c:pt idx="155">
                  <c:v>428228.99613743223</c:v>
                </c:pt>
                <c:pt idx="156">
                  <c:v>427689.72067250032</c:v>
                </c:pt>
                <c:pt idx="157">
                  <c:v>427173.87849885412</c:v>
                </c:pt>
                <c:pt idx="158">
                  <c:v>426632.80054128967</c:v>
                </c:pt>
                <c:pt idx="159">
                  <c:v>426115.09261002298</c:v>
                </c:pt>
                <c:pt idx="160">
                  <c:v>425596.47078044986</c:v>
                </c:pt>
                <c:pt idx="161">
                  <c:v>425004.22737552755</c:v>
                </c:pt>
                <c:pt idx="162">
                  <c:v>424483.64456024184</c:v>
                </c:pt>
                <c:pt idx="163">
                  <c:v>423937.97078636556</c:v>
                </c:pt>
                <c:pt idx="164">
                  <c:v>423415.50573201763</c:v>
                </c:pt>
                <c:pt idx="165">
                  <c:v>422868.00722097646</c:v>
                </c:pt>
                <c:pt idx="166">
                  <c:v>422343.65338372352</c:v>
                </c:pt>
                <c:pt idx="167">
                  <c:v>421818.37391629396</c:v>
                </c:pt>
                <c:pt idx="168">
                  <c:v>421268.1469717343</c:v>
                </c:pt>
                <c:pt idx="169">
                  <c:v>420740.96893673576</c:v>
                </c:pt>
                <c:pt idx="170">
                  <c:v>420188.90142533602</c:v>
                </c:pt>
                <c:pt idx="171">
                  <c:v>419659.81822215772</c:v>
                </c:pt>
                <c:pt idx="172">
                  <c:v>419129.8010401582</c:v>
                </c:pt>
                <c:pt idx="173">
                  <c:v>418527.24688959448</c:v>
                </c:pt>
                <c:pt idx="174">
                  <c:v>417995.23040458985</c:v>
                </c:pt>
                <c:pt idx="175">
                  <c:v>417438.47225653101</c:v>
                </c:pt>
                <c:pt idx="176">
                  <c:v>416904.53378186165</c:v>
                </c:pt>
                <c:pt idx="177">
                  <c:v>416345.91236040567</c:v>
                </c:pt>
                <c:pt idx="178">
                  <c:v>415810.04521403078</c:v>
                </c:pt>
                <c:pt idx="179">
                  <c:v>415273.23211329052</c:v>
                </c:pt>
                <c:pt idx="180">
                  <c:v>414711.82388481736</c:v>
                </c:pt>
                <c:pt idx="181">
                  <c:v>414173.07211836957</c:v>
                </c:pt>
                <c:pt idx="182">
                  <c:v>413609.7844499051</c:v>
                </c:pt>
                <c:pt idx="183">
                  <c:v>413069.08727773261</c:v>
                </c:pt>
                <c:pt idx="184">
                  <c:v>412527.43562485761</c:v>
                </c:pt>
                <c:pt idx="185">
                  <c:v>411914.35436943726</c:v>
                </c:pt>
                <c:pt idx="186">
                  <c:v>411370.66429221997</c:v>
                </c:pt>
                <c:pt idx="187">
                  <c:v>410802.58917705249</c:v>
                </c:pt>
                <c:pt idx="188">
                  <c:v>410256.936525447</c:v>
                </c:pt>
                <c:pt idx="189">
                  <c:v>409686.95879201131</c:v>
                </c:pt>
                <c:pt idx="190">
                  <c:v>409139.33674287889</c:v>
                </c:pt>
                <c:pt idx="191">
                  <c:v>408590.74798871251</c:v>
                </c:pt>
                <c:pt idx="192">
                  <c:v>408017.92384985992</c:v>
                </c:pt>
                <c:pt idx="193">
                  <c:v>407467.35549043375</c:v>
                </c:pt>
                <c:pt idx="194">
                  <c:v>406892.61222272989</c:v>
                </c:pt>
                <c:pt idx="195">
                  <c:v>406340.05737569527</c:v>
                </c:pt>
                <c:pt idx="196">
                  <c:v>405786.52711586817</c:v>
                </c:pt>
                <c:pt idx="197">
                  <c:v>405185.80514467478</c:v>
                </c:pt>
                <c:pt idx="198">
                  <c:v>404630.23730903433</c:v>
                </c:pt>
                <c:pt idx="199">
                  <c:v>404050.6472977706</c:v>
                </c:pt>
                <c:pt idx="200">
                  <c:v>403493.07559320872</c:v>
                </c:pt>
                <c:pt idx="201">
                  <c:v>402911.54293068044</c:v>
                </c:pt>
                <c:pt idx="202">
                  <c:v>402351.96039049281</c:v>
                </c:pt>
                <c:pt idx="203">
                  <c:v>401791.39003168215</c:v>
                </c:pt>
                <c:pt idx="204">
                  <c:v>401206.95032298629</c:v>
                </c:pt>
                <c:pt idx="205">
                  <c:v>400644.35870334815</c:v>
                </c:pt>
                <c:pt idx="206">
                  <c:v>400057.95948279969</c:v>
                </c:pt>
                <c:pt idx="207">
                  <c:v>399493.33957516449</c:v>
                </c:pt>
                <c:pt idx="208">
                  <c:v>398927.72295655345</c:v>
                </c:pt>
                <c:pt idx="209">
                  <c:v>398292.95771482307</c:v>
                </c:pt>
                <c:pt idx="210">
                  <c:v>397725.2220887891</c:v>
                </c:pt>
                <c:pt idx="211">
                  <c:v>397133.83600985748</c:v>
                </c:pt>
                <c:pt idx="212">
                  <c:v>396564.05421203602</c:v>
                </c:pt>
                <c:pt idx="213">
                  <c:v>395970.68447131489</c:v>
                </c:pt>
                <c:pt idx="214">
                  <c:v>395398.84938793024</c:v>
                </c:pt>
                <c:pt idx="215">
                  <c:v>394826.00485678035</c:v>
                </c:pt>
                <c:pt idx="216">
                  <c:v>394229.66594841069</c:v>
                </c:pt>
                <c:pt idx="217">
                  <c:v>393654.75748371682</c:v>
                </c:pt>
                <c:pt idx="218">
                  <c:v>393056.41769441817</c:v>
                </c:pt>
                <c:pt idx="219">
                  <c:v>392479.43812065374</c:v>
                </c:pt>
                <c:pt idx="220">
                  <c:v>391901.44001766952</c:v>
                </c:pt>
                <c:pt idx="221">
                  <c:v>391255.47175814211</c:v>
                </c:pt>
                <c:pt idx="222">
                  <c:v>390675.31301453739</c:v>
                </c:pt>
                <c:pt idx="223">
                  <c:v>390071.8833409372</c:v>
                </c:pt>
                <c:pt idx="224">
                  <c:v>389489.63523500157</c:v>
                </c:pt>
                <c:pt idx="225">
                  <c:v>388884.18002852803</c:v>
                </c:pt>
                <c:pt idx="226">
                  <c:v>388299.83529632841</c:v>
                </c:pt>
                <c:pt idx="227">
                  <c:v>387714.45903335843</c:v>
                </c:pt>
                <c:pt idx="228">
                  <c:v>387105.9712342071</c:v>
                </c:pt>
                <c:pt idx="229">
                  <c:v>386518.48746953858</c:v>
                </c:pt>
                <c:pt idx="230">
                  <c:v>385907.95655229903</c:v>
                </c:pt>
                <c:pt idx="231">
                  <c:v>385318.35795893508</c:v>
                </c:pt>
                <c:pt idx="232">
                  <c:v>384727.71856027649</c:v>
                </c:pt>
                <c:pt idx="233">
                  <c:v>384070.31220042537</c:v>
                </c:pt>
                <c:pt idx="234">
                  <c:v>383477.46965432359</c:v>
                </c:pt>
                <c:pt idx="235">
                  <c:v>382861.74366498308</c:v>
                </c:pt>
                <c:pt idx="236">
                  <c:v>382266.7676597028</c:v>
                </c:pt>
                <c:pt idx="237">
                  <c:v>381648.97338778811</c:v>
                </c:pt>
              </c:numCache>
            </c:numRef>
          </c:val>
          <c:smooth val="0"/>
          <c:extLst>
            <c:ext xmlns:c16="http://schemas.microsoft.com/office/drawing/2014/chart" uri="{C3380CC4-5D6E-409C-BE32-E72D297353CC}">
              <c16:uniqueId val="{00000000-0EF6-4296-BC63-23248781D62C}"/>
            </c:ext>
          </c:extLst>
        </c:ser>
        <c:dLbls>
          <c:showLegendKey val="0"/>
          <c:showVal val="0"/>
          <c:showCatName val="0"/>
          <c:showSerName val="0"/>
          <c:showPercent val="0"/>
          <c:showBubbleSize val="0"/>
        </c:dLbls>
        <c:smooth val="0"/>
        <c:axId val="464740736"/>
        <c:axId val="464742272"/>
      </c:lineChart>
      <c:dateAx>
        <c:axId val="464740736"/>
        <c:scaling>
          <c:orientation val="minMax"/>
        </c:scaling>
        <c:delete val="0"/>
        <c:axPos val="b"/>
        <c:numFmt formatCode="dd/mm/yyyy" sourceLinked="0"/>
        <c:majorTickMark val="out"/>
        <c:minorTickMark val="none"/>
        <c:tickLblPos val="nextTo"/>
        <c:crossAx val="464742272"/>
        <c:crosses val="autoZero"/>
        <c:auto val="1"/>
        <c:lblOffset val="100"/>
        <c:baseTimeUnit val="months"/>
      </c:dateAx>
      <c:valAx>
        <c:axId val="464742272"/>
        <c:scaling>
          <c:orientation val="minMax"/>
        </c:scaling>
        <c:delete val="0"/>
        <c:axPos val="l"/>
        <c:majorGridlines/>
        <c:numFmt formatCode="_(&quot;€&quot;* #,##0.00_);_(&quot;€&quot;* \(#,##0.00\);_(&quot;€&quot;* &quot;-&quot;??_);_(@_)" sourceLinked="1"/>
        <c:majorTickMark val="out"/>
        <c:minorTickMark val="none"/>
        <c:tickLblPos val="nextTo"/>
        <c:crossAx val="464740736"/>
        <c:crosses val="autoZero"/>
        <c:crossBetween val="between"/>
      </c:valAx>
    </c:plotArea>
    <c:legend>
      <c:legendPos val="r"/>
      <c:overlay val="0"/>
    </c:legend>
    <c:plotVisOnly val="1"/>
    <c:dispBlanksAs val="gap"/>
    <c:showDLblsOverMax val="0"/>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10" workbookViewId="0"/>
  </sheetViews>
  <pageMargins left="0.7" right="0.7" top="0.78740157499999996" bottom="0.78740157499999996"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10" workbookViewId="0"/>
  </sheetViews>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628650</xdr:colOff>
      <xdr:row>0</xdr:row>
      <xdr:rowOff>0</xdr:rowOff>
    </xdr:from>
    <xdr:to>
      <xdr:col>4</xdr:col>
      <xdr:colOff>750571</xdr:colOff>
      <xdr:row>6</xdr:row>
      <xdr:rowOff>66675</xdr:rowOff>
    </xdr:to>
    <xdr:pic>
      <xdr:nvPicPr>
        <xdr:cNvPr id="6" name="Grafik 5">
          <a:extLst>
            <a:ext uri="{FF2B5EF4-FFF2-40B4-BE49-F238E27FC236}">
              <a16:creationId xmlns:a16="http://schemas.microsoft.com/office/drawing/2014/main" id="{5D97957E-52AA-451F-A1FF-90A25FA30F6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981"/>
        <a:stretch/>
      </xdr:blipFill>
      <xdr:spPr>
        <a:xfrm>
          <a:off x="8686800" y="0"/>
          <a:ext cx="1645921" cy="166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1205" cy="6000750"/>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0.84975</cdr:x>
      <cdr:y>0.01712</cdr:y>
    </cdr:from>
    <cdr:to>
      <cdr:x>1</cdr:x>
      <cdr:y>0.14411</cdr:y>
    </cdr:to>
    <cdr:pic>
      <cdr:nvPicPr>
        <cdr:cNvPr id="3" name="Grafik 2">
          <a:extLst xmlns:a="http://schemas.openxmlformats.org/drawingml/2006/main">
            <a:ext uri="{FF2B5EF4-FFF2-40B4-BE49-F238E27FC236}">
              <a16:creationId xmlns:a16="http://schemas.microsoft.com/office/drawing/2014/main" id="{6EA9EA40-F3BE-4A11-AE13-F228B675BA0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895234" y="102754"/>
          <a:ext cx="1395971" cy="762006"/>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absoluteAnchor>
    <xdr:pos x="0" y="0"/>
    <xdr:ext cx="9291205" cy="6000750"/>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0.84975</cdr:x>
      <cdr:y>0.01135</cdr:y>
    </cdr:from>
    <cdr:to>
      <cdr:x>1</cdr:x>
      <cdr:y>0.13834</cdr:y>
    </cdr:to>
    <cdr:pic>
      <cdr:nvPicPr>
        <cdr:cNvPr id="3" name="Grafik 2">
          <a:extLst xmlns:a="http://schemas.openxmlformats.org/drawingml/2006/main">
            <a:ext uri="{FF2B5EF4-FFF2-40B4-BE49-F238E27FC236}">
              <a16:creationId xmlns:a16="http://schemas.microsoft.com/office/drawing/2014/main" id="{6EA9EA40-F3BE-4A11-AE13-F228B675BA0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895234" y="68118"/>
          <a:ext cx="1395971" cy="762006"/>
        </a:xfrm>
        <a:prstGeom xmlns:a="http://schemas.openxmlformats.org/drawingml/2006/main" prst="rect">
          <a:avLst/>
        </a:prstGeom>
      </cdr:spPr>
    </cdr:pic>
  </cdr:relSizeAnchor>
</c:userShapes>
</file>

<file path=xl/theme/theme1.xml><?xml version="1.0" encoding="utf-8"?>
<a:theme xmlns:a="http://schemas.openxmlformats.org/drawingml/2006/main" name="Office">
  <a:themeElements>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540"/>
  <sheetViews>
    <sheetView tabSelected="1" workbookViewId="0">
      <selection activeCell="B13" sqref="B13"/>
    </sheetView>
  </sheetViews>
  <sheetFormatPr baseColWidth="10" defaultRowHeight="12.75" x14ac:dyDescent="0.2"/>
  <cols>
    <col min="1" max="1" width="1.85546875" customWidth="1"/>
    <col min="2" max="2" width="119" customWidth="1"/>
  </cols>
  <sheetData>
    <row r="1" spans="1:77" s="1" customFormat="1" x14ac:dyDescent="0.2"/>
    <row r="2" spans="1:77" s="1" customFormat="1" ht="13.5" thickBot="1" x14ac:dyDescent="0.25">
      <c r="B2" s="2"/>
    </row>
    <row r="3" spans="1:77" s="1" customFormat="1" ht="35.25" thickTop="1" thickBot="1" x14ac:dyDescent="0.55000000000000004">
      <c r="A3" s="3"/>
      <c r="B3" s="4" t="s">
        <v>8</v>
      </c>
      <c r="C3" s="5"/>
      <c r="D3" s="5"/>
      <c r="E3" s="5"/>
    </row>
    <row r="4" spans="1:77" s="1" customFormat="1" ht="13.5" thickTop="1" x14ac:dyDescent="0.2"/>
    <row r="5" spans="1:77" s="1" customFormat="1" ht="47.25" customHeight="1" x14ac:dyDescent="0.2"/>
    <row r="6" spans="1:77" s="6" customFormat="1" ht="3.75" customHeight="1" x14ac:dyDescent="0.2"/>
    <row r="7" spans="1:77" s="7" customFormat="1" ht="15.75" customHeight="1" thickBot="1" x14ac:dyDescent="0.3">
      <c r="B7" s="8"/>
      <c r="C7" s="9"/>
      <c r="D7" s="9"/>
      <c r="E7" s="9"/>
      <c r="F7" s="9"/>
      <c r="G7" s="9"/>
    </row>
    <row r="8" spans="1:77" s="7" customFormat="1" ht="49.5" customHeight="1" thickTop="1" thickBot="1" x14ac:dyDescent="0.3">
      <c r="A8" s="10"/>
      <c r="B8" s="11" t="s">
        <v>9</v>
      </c>
      <c r="C8" s="9"/>
      <c r="D8" s="9"/>
      <c r="E8" s="9"/>
      <c r="F8" s="9"/>
      <c r="G8" s="9"/>
    </row>
    <row r="9" spans="1:77" s="12" customFormat="1" ht="56.25" customHeight="1" thickTop="1" x14ac:dyDescent="0.25">
      <c r="B9" s="13" t="s">
        <v>7</v>
      </c>
      <c r="C9" s="14"/>
      <c r="D9" s="14"/>
      <c r="E9" s="14"/>
      <c r="F9" s="14"/>
      <c r="G9" s="14"/>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row>
    <row r="10" spans="1:77" s="7" customFormat="1" ht="0.75" customHeight="1" x14ac:dyDescent="0.25">
      <c r="B10" s="16"/>
      <c r="C10" s="9"/>
      <c r="D10" s="9"/>
      <c r="E10" s="9"/>
      <c r="F10" s="9"/>
      <c r="G10" s="9"/>
    </row>
    <row r="11" spans="1:77" s="7" customFormat="1" ht="41.25" customHeight="1" x14ac:dyDescent="0.25">
      <c r="B11" s="13" t="s">
        <v>11</v>
      </c>
      <c r="C11" s="17"/>
      <c r="D11" s="17"/>
      <c r="E11" s="17"/>
      <c r="F11" s="17"/>
      <c r="G11" s="17"/>
    </row>
    <row r="12" spans="1:77" s="1" customFormat="1" x14ac:dyDescent="0.2">
      <c r="B12" s="35" t="str">
        <f>+HYPERLINK("mailto:hans-willi.jackmuth@addresults.de")</f>
        <v>mailto:hans-willi.jackmuth@addresults.de</v>
      </c>
    </row>
    <row r="13" spans="1:77" s="1" customFormat="1" x14ac:dyDescent="0.2">
      <c r="B13" s="18"/>
    </row>
    <row r="14" spans="1:77" s="1" customFormat="1" x14ac:dyDescent="0.2"/>
    <row r="15" spans="1:77" s="1" customFormat="1" x14ac:dyDescent="0.2"/>
    <row r="16" spans="1:77" s="1" customFormat="1" x14ac:dyDescent="0.2"/>
    <row r="17" spans="2:2" s="1" customFormat="1" x14ac:dyDescent="0.2"/>
    <row r="18" spans="2:2" s="1" customFormat="1" x14ac:dyDescent="0.2"/>
    <row r="19" spans="2:2" s="1" customFormat="1" x14ac:dyDescent="0.2"/>
    <row r="20" spans="2:2" s="1" customFormat="1" x14ac:dyDescent="0.2"/>
    <row r="21" spans="2:2" s="1" customFormat="1" x14ac:dyDescent="0.2"/>
    <row r="22" spans="2:2" s="1" customFormat="1" x14ac:dyDescent="0.2">
      <c r="B22" s="19"/>
    </row>
    <row r="23" spans="2:2" s="1" customFormat="1" x14ac:dyDescent="0.2">
      <c r="B23" s="19"/>
    </row>
    <row r="24" spans="2:2" s="19" customFormat="1" x14ac:dyDescent="0.2"/>
    <row r="25" spans="2:2" s="19" customFormat="1" x14ac:dyDescent="0.2"/>
    <row r="26" spans="2:2" s="19" customFormat="1" x14ac:dyDescent="0.2"/>
    <row r="27" spans="2:2" s="19" customFormat="1" x14ac:dyDescent="0.2"/>
    <row r="28" spans="2:2" s="19" customFormat="1" x14ac:dyDescent="0.2"/>
    <row r="29" spans="2:2" s="19" customFormat="1" x14ac:dyDescent="0.2"/>
    <row r="30" spans="2:2" s="19" customFormat="1" x14ac:dyDescent="0.2"/>
    <row r="31" spans="2:2" s="19" customFormat="1" x14ac:dyDescent="0.2"/>
    <row r="32" spans="2:2" s="19" customFormat="1" x14ac:dyDescent="0.2"/>
    <row r="33" s="19" customFormat="1" x14ac:dyDescent="0.2"/>
    <row r="34" s="19" customFormat="1" x14ac:dyDescent="0.2"/>
    <row r="35" s="19" customFormat="1" x14ac:dyDescent="0.2"/>
    <row r="36" s="19" customFormat="1" x14ac:dyDescent="0.2"/>
    <row r="37" s="19" customFormat="1" x14ac:dyDescent="0.2"/>
    <row r="38" s="19" customFormat="1" x14ac:dyDescent="0.2"/>
    <row r="39" s="19" customFormat="1" x14ac:dyDescent="0.2"/>
    <row r="40" s="19" customFormat="1" x14ac:dyDescent="0.2"/>
    <row r="41" s="19" customFormat="1" x14ac:dyDescent="0.2"/>
    <row r="42" s="19" customFormat="1" x14ac:dyDescent="0.2"/>
    <row r="43" s="19" customFormat="1" x14ac:dyDescent="0.2"/>
    <row r="44" s="19" customFormat="1" x14ac:dyDescent="0.2"/>
    <row r="45" s="19" customFormat="1" x14ac:dyDescent="0.2"/>
    <row r="46" s="19" customFormat="1" x14ac:dyDescent="0.2"/>
    <row r="47" s="19" customFormat="1" x14ac:dyDescent="0.2"/>
    <row r="48" s="19" customFormat="1" x14ac:dyDescent="0.2"/>
    <row r="49" s="19" customFormat="1" x14ac:dyDescent="0.2"/>
    <row r="50" s="19" customFormat="1" x14ac:dyDescent="0.2"/>
    <row r="51" s="19" customFormat="1" x14ac:dyDescent="0.2"/>
    <row r="52" s="19" customFormat="1" x14ac:dyDescent="0.2"/>
    <row r="53" s="19" customFormat="1" x14ac:dyDescent="0.2"/>
    <row r="54" s="19" customFormat="1" x14ac:dyDescent="0.2"/>
    <row r="55" s="19" customFormat="1" x14ac:dyDescent="0.2"/>
    <row r="56" s="19" customFormat="1" x14ac:dyDescent="0.2"/>
    <row r="57" s="19" customFormat="1" x14ac:dyDescent="0.2"/>
    <row r="58" s="19" customFormat="1" x14ac:dyDescent="0.2"/>
    <row r="59" s="19" customFormat="1" x14ac:dyDescent="0.2"/>
    <row r="60" s="19" customFormat="1" x14ac:dyDescent="0.2"/>
    <row r="61" s="19" customFormat="1" x14ac:dyDescent="0.2"/>
    <row r="62" s="19" customFormat="1" x14ac:dyDescent="0.2"/>
    <row r="63" s="19" customFormat="1" x14ac:dyDescent="0.2"/>
    <row r="64" s="19" customFormat="1" x14ac:dyDescent="0.2"/>
    <row r="65" s="19" customFormat="1" x14ac:dyDescent="0.2"/>
    <row r="66" s="19" customFormat="1" x14ac:dyDescent="0.2"/>
    <row r="67" s="19" customFormat="1" x14ac:dyDescent="0.2"/>
    <row r="68" s="19" customFormat="1" x14ac:dyDescent="0.2"/>
    <row r="69" s="19" customFormat="1" x14ac:dyDescent="0.2"/>
    <row r="70" s="19" customFormat="1" x14ac:dyDescent="0.2"/>
    <row r="71" s="19" customFormat="1" x14ac:dyDescent="0.2"/>
    <row r="72" s="19" customFormat="1" x14ac:dyDescent="0.2"/>
    <row r="73" s="19" customFormat="1" x14ac:dyDescent="0.2"/>
    <row r="74" s="19" customFormat="1" x14ac:dyDescent="0.2"/>
    <row r="75" s="19" customFormat="1" x14ac:dyDescent="0.2"/>
    <row r="76" s="19" customFormat="1" x14ac:dyDescent="0.2"/>
    <row r="77" s="19" customFormat="1" x14ac:dyDescent="0.2"/>
    <row r="78" s="19" customFormat="1" x14ac:dyDescent="0.2"/>
    <row r="79" s="19" customFormat="1" x14ac:dyDescent="0.2"/>
    <row r="80" s="19" customFormat="1" x14ac:dyDescent="0.2"/>
    <row r="81" s="19" customFormat="1" x14ac:dyDescent="0.2"/>
    <row r="82" s="19" customFormat="1" x14ac:dyDescent="0.2"/>
    <row r="83" s="19" customFormat="1" x14ac:dyDescent="0.2"/>
    <row r="84" s="19" customFormat="1" x14ac:dyDescent="0.2"/>
    <row r="85" s="19" customFormat="1" x14ac:dyDescent="0.2"/>
    <row r="86" s="19" customFormat="1" x14ac:dyDescent="0.2"/>
    <row r="87" s="19" customFormat="1" x14ac:dyDescent="0.2"/>
    <row r="88" s="19" customFormat="1" x14ac:dyDescent="0.2"/>
    <row r="89" s="19" customFormat="1" x14ac:dyDescent="0.2"/>
    <row r="90" s="19" customFormat="1" x14ac:dyDescent="0.2"/>
    <row r="91" s="19" customFormat="1" x14ac:dyDescent="0.2"/>
    <row r="92" s="19" customFormat="1" x14ac:dyDescent="0.2"/>
    <row r="93" s="19" customFormat="1" x14ac:dyDescent="0.2"/>
    <row r="94" s="19" customFormat="1" x14ac:dyDescent="0.2"/>
    <row r="95" s="19" customFormat="1" x14ac:dyDescent="0.2"/>
    <row r="96"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row r="111" s="19" customFormat="1" x14ac:dyDescent="0.2"/>
    <row r="112" s="19" customFormat="1" x14ac:dyDescent="0.2"/>
    <row r="113" s="19" customFormat="1" x14ac:dyDescent="0.2"/>
    <row r="114" s="19" customFormat="1" x14ac:dyDescent="0.2"/>
    <row r="115" s="19" customFormat="1" x14ac:dyDescent="0.2"/>
    <row r="116" s="19" customFormat="1" x14ac:dyDescent="0.2"/>
    <row r="117" s="19" customFormat="1" x14ac:dyDescent="0.2"/>
    <row r="118" s="19" customFormat="1" x14ac:dyDescent="0.2"/>
    <row r="119" s="19" customFormat="1" x14ac:dyDescent="0.2"/>
    <row r="120" s="19" customFormat="1" x14ac:dyDescent="0.2"/>
    <row r="121" s="19" customFormat="1" x14ac:dyDescent="0.2"/>
    <row r="122" s="19" customFormat="1" x14ac:dyDescent="0.2"/>
    <row r="123" s="19" customFormat="1" x14ac:dyDescent="0.2"/>
    <row r="124" s="19" customFormat="1" x14ac:dyDescent="0.2"/>
    <row r="125" s="19" customFormat="1" x14ac:dyDescent="0.2"/>
    <row r="126" s="19" customFormat="1" x14ac:dyDescent="0.2"/>
    <row r="127" s="19" customFormat="1" x14ac:dyDescent="0.2"/>
    <row r="128" s="19" customFormat="1" x14ac:dyDescent="0.2"/>
    <row r="129" s="19" customFormat="1" x14ac:dyDescent="0.2"/>
    <row r="130" s="19" customFormat="1" x14ac:dyDescent="0.2"/>
    <row r="131" s="19" customFormat="1" x14ac:dyDescent="0.2"/>
    <row r="132" s="19" customFormat="1" x14ac:dyDescent="0.2"/>
    <row r="133" s="19" customFormat="1" x14ac:dyDescent="0.2"/>
    <row r="134" s="19" customFormat="1" x14ac:dyDescent="0.2"/>
    <row r="135" s="19" customFormat="1" x14ac:dyDescent="0.2"/>
    <row r="136" s="19" customFormat="1" x14ac:dyDescent="0.2"/>
    <row r="137" s="19" customFormat="1" x14ac:dyDescent="0.2"/>
    <row r="138" s="19" customFormat="1" x14ac:dyDescent="0.2"/>
    <row r="139" s="19" customFormat="1" x14ac:dyDescent="0.2"/>
    <row r="140" s="19" customFormat="1" x14ac:dyDescent="0.2"/>
    <row r="141" s="19" customFormat="1" x14ac:dyDescent="0.2"/>
    <row r="142" s="19" customFormat="1" x14ac:dyDescent="0.2"/>
    <row r="143" s="19" customFormat="1" x14ac:dyDescent="0.2"/>
    <row r="144" s="19" customFormat="1" x14ac:dyDescent="0.2"/>
    <row r="145" s="19" customFormat="1" x14ac:dyDescent="0.2"/>
    <row r="146" s="19" customFormat="1" x14ac:dyDescent="0.2"/>
    <row r="147" s="19" customFormat="1" x14ac:dyDescent="0.2"/>
    <row r="148" s="19" customFormat="1" x14ac:dyDescent="0.2"/>
    <row r="149" s="19" customFormat="1" x14ac:dyDescent="0.2"/>
    <row r="150" s="19" customFormat="1" x14ac:dyDescent="0.2"/>
    <row r="151" s="19" customFormat="1" x14ac:dyDescent="0.2"/>
    <row r="152" s="19" customFormat="1" x14ac:dyDescent="0.2"/>
    <row r="153" s="19" customFormat="1" x14ac:dyDescent="0.2"/>
    <row r="154" s="19" customFormat="1" x14ac:dyDescent="0.2"/>
    <row r="155" s="19" customFormat="1" x14ac:dyDescent="0.2"/>
    <row r="156" s="19" customFormat="1" x14ac:dyDescent="0.2"/>
    <row r="157" s="19" customFormat="1" x14ac:dyDescent="0.2"/>
    <row r="158" s="19" customFormat="1" x14ac:dyDescent="0.2"/>
    <row r="159" s="19" customFormat="1" x14ac:dyDescent="0.2"/>
    <row r="160" s="19" customFormat="1" x14ac:dyDescent="0.2"/>
    <row r="161" s="19" customFormat="1" x14ac:dyDescent="0.2"/>
    <row r="162" s="19" customFormat="1" x14ac:dyDescent="0.2"/>
    <row r="163" s="19" customFormat="1" x14ac:dyDescent="0.2"/>
    <row r="164" s="19" customFormat="1" x14ac:dyDescent="0.2"/>
    <row r="165" s="19" customFormat="1" x14ac:dyDescent="0.2"/>
    <row r="166" s="19" customFormat="1" x14ac:dyDescent="0.2"/>
    <row r="167" s="19" customFormat="1" x14ac:dyDescent="0.2"/>
    <row r="168" s="19" customFormat="1" x14ac:dyDescent="0.2"/>
    <row r="169" s="19" customFormat="1" x14ac:dyDescent="0.2"/>
    <row r="170" s="19" customFormat="1" x14ac:dyDescent="0.2"/>
    <row r="171" s="19" customFormat="1" x14ac:dyDescent="0.2"/>
    <row r="172" s="19" customFormat="1" x14ac:dyDescent="0.2"/>
    <row r="173" s="19" customFormat="1" x14ac:dyDescent="0.2"/>
    <row r="174" s="19" customFormat="1" x14ac:dyDescent="0.2"/>
    <row r="175" s="19" customFormat="1" x14ac:dyDescent="0.2"/>
    <row r="176" s="19" customFormat="1" x14ac:dyDescent="0.2"/>
    <row r="177" s="19" customFormat="1" x14ac:dyDescent="0.2"/>
    <row r="178" s="19" customFormat="1" x14ac:dyDescent="0.2"/>
    <row r="179" s="19" customFormat="1" x14ac:dyDescent="0.2"/>
    <row r="180" s="19" customFormat="1" x14ac:dyDescent="0.2"/>
    <row r="181" s="19" customFormat="1" x14ac:dyDescent="0.2"/>
    <row r="182" s="19" customFormat="1" x14ac:dyDescent="0.2"/>
    <row r="183" s="19" customFormat="1" x14ac:dyDescent="0.2"/>
    <row r="184" s="19" customFormat="1" x14ac:dyDescent="0.2"/>
    <row r="185" s="19" customFormat="1" x14ac:dyDescent="0.2"/>
    <row r="186" s="19" customFormat="1" x14ac:dyDescent="0.2"/>
    <row r="187" s="19" customFormat="1" x14ac:dyDescent="0.2"/>
    <row r="188" s="19" customFormat="1" x14ac:dyDescent="0.2"/>
    <row r="189" s="19" customFormat="1" x14ac:dyDescent="0.2"/>
    <row r="190" s="19" customFormat="1" x14ac:dyDescent="0.2"/>
    <row r="191" s="19" customFormat="1" x14ac:dyDescent="0.2"/>
    <row r="192" s="19" customFormat="1" x14ac:dyDescent="0.2"/>
    <row r="193" s="19" customFormat="1" x14ac:dyDescent="0.2"/>
    <row r="194" s="19" customFormat="1" x14ac:dyDescent="0.2"/>
    <row r="195" s="19" customFormat="1" x14ac:dyDescent="0.2"/>
    <row r="196" s="19" customFormat="1" x14ac:dyDescent="0.2"/>
    <row r="197" s="19" customFormat="1" x14ac:dyDescent="0.2"/>
    <row r="198" s="19" customFormat="1" x14ac:dyDescent="0.2"/>
    <row r="199" s="19" customFormat="1" x14ac:dyDescent="0.2"/>
    <row r="200" s="19" customFormat="1" x14ac:dyDescent="0.2"/>
    <row r="201" s="19" customFormat="1" x14ac:dyDescent="0.2"/>
    <row r="202" s="19" customFormat="1" x14ac:dyDescent="0.2"/>
    <row r="203" s="19" customFormat="1" x14ac:dyDescent="0.2"/>
    <row r="204" s="19" customFormat="1" x14ac:dyDescent="0.2"/>
    <row r="205" s="19" customFormat="1" x14ac:dyDescent="0.2"/>
    <row r="206" s="19" customFormat="1" x14ac:dyDescent="0.2"/>
    <row r="207" s="19" customFormat="1" x14ac:dyDescent="0.2"/>
    <row r="208" s="19" customFormat="1" x14ac:dyDescent="0.2"/>
    <row r="209" s="19" customFormat="1" x14ac:dyDescent="0.2"/>
    <row r="210" s="19" customFormat="1" x14ac:dyDescent="0.2"/>
    <row r="211" s="19" customFormat="1" x14ac:dyDescent="0.2"/>
    <row r="212" s="19" customFormat="1" x14ac:dyDescent="0.2"/>
    <row r="213" s="19" customFormat="1" x14ac:dyDescent="0.2"/>
    <row r="214" s="19" customFormat="1" x14ac:dyDescent="0.2"/>
    <row r="215" s="19" customFormat="1" x14ac:dyDescent="0.2"/>
    <row r="216" s="19" customFormat="1" x14ac:dyDescent="0.2"/>
    <row r="217" s="19" customFormat="1" x14ac:dyDescent="0.2"/>
    <row r="218" s="19" customFormat="1" x14ac:dyDescent="0.2"/>
    <row r="219" s="19" customFormat="1" x14ac:dyDescent="0.2"/>
    <row r="220" s="19" customFormat="1" x14ac:dyDescent="0.2"/>
    <row r="221" s="19" customFormat="1" x14ac:dyDescent="0.2"/>
    <row r="222" s="19" customFormat="1" x14ac:dyDescent="0.2"/>
    <row r="223" s="19" customFormat="1" x14ac:dyDescent="0.2"/>
    <row r="224" s="19" customFormat="1" x14ac:dyDescent="0.2"/>
    <row r="225" s="19" customFormat="1" x14ac:dyDescent="0.2"/>
    <row r="226" s="19" customFormat="1" x14ac:dyDescent="0.2"/>
    <row r="227" s="19" customFormat="1" x14ac:dyDescent="0.2"/>
    <row r="228" s="19" customFormat="1" x14ac:dyDescent="0.2"/>
    <row r="229" s="19" customFormat="1" x14ac:dyDescent="0.2"/>
    <row r="230" s="19" customFormat="1" x14ac:dyDescent="0.2"/>
    <row r="231" s="19" customFormat="1" x14ac:dyDescent="0.2"/>
    <row r="232" s="19" customFormat="1" x14ac:dyDescent="0.2"/>
    <row r="233" s="19" customFormat="1" x14ac:dyDescent="0.2"/>
    <row r="234" s="19" customFormat="1" x14ac:dyDescent="0.2"/>
    <row r="235" s="19" customFormat="1" x14ac:dyDescent="0.2"/>
    <row r="236" s="19" customFormat="1" x14ac:dyDescent="0.2"/>
    <row r="237" s="19" customFormat="1" x14ac:dyDescent="0.2"/>
    <row r="238" s="19" customFormat="1" x14ac:dyDescent="0.2"/>
    <row r="239" s="19" customFormat="1" x14ac:dyDescent="0.2"/>
    <row r="240" s="19" customFormat="1" x14ac:dyDescent="0.2"/>
    <row r="241" s="19" customFormat="1" x14ac:dyDescent="0.2"/>
    <row r="242" s="19" customFormat="1" x14ac:dyDescent="0.2"/>
    <row r="243" s="19" customFormat="1" x14ac:dyDescent="0.2"/>
    <row r="244" s="19" customFormat="1" x14ac:dyDescent="0.2"/>
    <row r="245" s="19" customFormat="1" x14ac:dyDescent="0.2"/>
    <row r="246" s="19" customFormat="1" x14ac:dyDescent="0.2"/>
    <row r="247" s="19" customFormat="1" x14ac:dyDescent="0.2"/>
    <row r="248" s="19" customFormat="1" x14ac:dyDescent="0.2"/>
    <row r="249" s="19" customFormat="1" x14ac:dyDescent="0.2"/>
    <row r="250" s="19" customFormat="1" x14ac:dyDescent="0.2"/>
    <row r="251" s="19" customFormat="1" x14ac:dyDescent="0.2"/>
    <row r="252" s="19" customFormat="1" x14ac:dyDescent="0.2"/>
    <row r="253" s="19" customFormat="1" x14ac:dyDescent="0.2"/>
    <row r="254" s="19" customFormat="1" x14ac:dyDescent="0.2"/>
    <row r="255" s="19" customFormat="1" x14ac:dyDescent="0.2"/>
    <row r="256" s="19" customFormat="1" x14ac:dyDescent="0.2"/>
    <row r="257" s="19" customFormat="1" x14ac:dyDescent="0.2"/>
    <row r="258" s="19" customFormat="1" x14ac:dyDescent="0.2"/>
    <row r="259" s="19" customFormat="1" x14ac:dyDescent="0.2"/>
    <row r="260" s="19" customFormat="1" x14ac:dyDescent="0.2"/>
    <row r="261" s="19" customFormat="1" x14ac:dyDescent="0.2"/>
    <row r="262" s="19" customFormat="1" x14ac:dyDescent="0.2"/>
    <row r="263" s="19" customFormat="1" x14ac:dyDescent="0.2"/>
    <row r="264" s="19" customFormat="1" x14ac:dyDescent="0.2"/>
    <row r="265" s="19" customFormat="1" x14ac:dyDescent="0.2"/>
    <row r="266" s="19" customFormat="1" x14ac:dyDescent="0.2"/>
    <row r="267" s="19" customFormat="1" x14ac:dyDescent="0.2"/>
    <row r="268" s="19" customFormat="1" x14ac:dyDescent="0.2"/>
    <row r="269" s="19" customFormat="1" x14ac:dyDescent="0.2"/>
    <row r="270" s="19" customFormat="1" x14ac:dyDescent="0.2"/>
    <row r="271" s="19" customFormat="1" x14ac:dyDescent="0.2"/>
    <row r="272" s="19" customFormat="1" x14ac:dyDescent="0.2"/>
    <row r="273" s="19" customFormat="1" x14ac:dyDescent="0.2"/>
    <row r="274" s="19" customFormat="1" x14ac:dyDescent="0.2"/>
    <row r="275" s="19" customFormat="1" x14ac:dyDescent="0.2"/>
    <row r="276" s="19" customFormat="1" x14ac:dyDescent="0.2"/>
    <row r="277" s="19" customFormat="1" x14ac:dyDescent="0.2"/>
    <row r="278" s="19" customFormat="1" x14ac:dyDescent="0.2"/>
    <row r="279" s="19" customFormat="1" x14ac:dyDescent="0.2"/>
    <row r="280" s="19" customFormat="1" x14ac:dyDescent="0.2"/>
    <row r="281" s="19" customFormat="1" x14ac:dyDescent="0.2"/>
    <row r="282" s="19" customFormat="1" x14ac:dyDescent="0.2"/>
    <row r="283" s="19" customFormat="1" x14ac:dyDescent="0.2"/>
    <row r="284" s="19" customFormat="1" x14ac:dyDescent="0.2"/>
    <row r="285" s="19" customFormat="1" x14ac:dyDescent="0.2"/>
    <row r="286" s="19" customFormat="1" x14ac:dyDescent="0.2"/>
    <row r="287" s="19" customFormat="1" x14ac:dyDescent="0.2"/>
    <row r="288" s="19" customFormat="1" x14ac:dyDescent="0.2"/>
    <row r="289" s="19" customFormat="1" x14ac:dyDescent="0.2"/>
    <row r="290" s="19" customFormat="1" x14ac:dyDescent="0.2"/>
    <row r="291" s="19" customFormat="1" x14ac:dyDescent="0.2"/>
    <row r="292" s="19" customFormat="1" x14ac:dyDescent="0.2"/>
    <row r="293" s="19" customFormat="1" x14ac:dyDescent="0.2"/>
    <row r="294" s="19" customFormat="1" x14ac:dyDescent="0.2"/>
    <row r="295" s="19" customFormat="1" x14ac:dyDescent="0.2"/>
    <row r="296" s="19" customFormat="1" x14ac:dyDescent="0.2"/>
    <row r="297" s="19" customFormat="1" x14ac:dyDescent="0.2"/>
    <row r="298" s="19" customFormat="1" x14ac:dyDescent="0.2"/>
    <row r="299" s="19" customFormat="1" x14ac:dyDescent="0.2"/>
    <row r="300" s="19" customFormat="1" x14ac:dyDescent="0.2"/>
    <row r="301" s="19" customFormat="1" x14ac:dyDescent="0.2"/>
    <row r="302" s="19" customFormat="1" x14ac:dyDescent="0.2"/>
    <row r="303" s="19" customFormat="1" x14ac:dyDescent="0.2"/>
    <row r="304" s="19" customFormat="1" x14ac:dyDescent="0.2"/>
    <row r="305" s="19" customFormat="1" x14ac:dyDescent="0.2"/>
    <row r="306" s="19" customFormat="1" x14ac:dyDescent="0.2"/>
    <row r="307" s="19" customFormat="1" x14ac:dyDescent="0.2"/>
    <row r="308" s="19" customFormat="1" x14ac:dyDescent="0.2"/>
    <row r="309" s="19" customFormat="1" x14ac:dyDescent="0.2"/>
    <row r="310" s="19" customFormat="1" x14ac:dyDescent="0.2"/>
    <row r="311" s="19" customFormat="1" x14ac:dyDescent="0.2"/>
    <row r="312" s="19" customFormat="1" x14ac:dyDescent="0.2"/>
    <row r="313" s="19" customFormat="1" x14ac:dyDescent="0.2"/>
    <row r="314" s="19" customFormat="1" x14ac:dyDescent="0.2"/>
    <row r="315" s="19" customFormat="1" x14ac:dyDescent="0.2"/>
    <row r="316" s="19" customFormat="1" x14ac:dyDescent="0.2"/>
    <row r="317" s="19" customFormat="1" x14ac:dyDescent="0.2"/>
    <row r="318" s="19" customFormat="1" x14ac:dyDescent="0.2"/>
    <row r="319" s="19" customFormat="1" x14ac:dyDescent="0.2"/>
    <row r="320" s="19" customFormat="1" x14ac:dyDescent="0.2"/>
    <row r="321" s="19" customFormat="1" x14ac:dyDescent="0.2"/>
    <row r="322" s="19" customFormat="1" x14ac:dyDescent="0.2"/>
    <row r="323" s="19" customFormat="1" x14ac:dyDescent="0.2"/>
    <row r="324" s="19" customFormat="1" x14ac:dyDescent="0.2"/>
    <row r="325" s="19" customFormat="1" x14ac:dyDescent="0.2"/>
    <row r="326" s="19" customFormat="1" x14ac:dyDescent="0.2"/>
    <row r="327" s="19" customFormat="1" x14ac:dyDescent="0.2"/>
    <row r="328" s="19" customFormat="1" x14ac:dyDescent="0.2"/>
    <row r="329" s="19" customFormat="1" x14ac:dyDescent="0.2"/>
    <row r="330" s="19" customFormat="1" x14ac:dyDescent="0.2"/>
    <row r="331" s="19" customFormat="1" x14ac:dyDescent="0.2"/>
    <row r="332" s="19" customFormat="1" x14ac:dyDescent="0.2"/>
    <row r="333" s="19" customFormat="1" x14ac:dyDescent="0.2"/>
    <row r="334" s="19" customFormat="1" x14ac:dyDescent="0.2"/>
    <row r="335" s="19" customFormat="1" x14ac:dyDescent="0.2"/>
    <row r="336" s="19" customFormat="1" x14ac:dyDescent="0.2"/>
    <row r="337" s="19" customFormat="1" x14ac:dyDescent="0.2"/>
    <row r="338" s="19" customFormat="1" x14ac:dyDescent="0.2"/>
    <row r="339" s="19" customFormat="1" x14ac:dyDescent="0.2"/>
    <row r="340" s="19" customFormat="1" x14ac:dyDescent="0.2"/>
    <row r="341" s="19" customFormat="1" x14ac:dyDescent="0.2"/>
    <row r="342" s="19" customFormat="1" x14ac:dyDescent="0.2"/>
    <row r="343" s="19" customFormat="1" x14ac:dyDescent="0.2"/>
    <row r="344" s="19" customFormat="1" x14ac:dyDescent="0.2"/>
    <row r="345" s="19" customFormat="1" x14ac:dyDescent="0.2"/>
    <row r="346" s="19" customFormat="1" x14ac:dyDescent="0.2"/>
    <row r="347" s="19" customFormat="1" x14ac:dyDescent="0.2"/>
    <row r="348" s="19" customFormat="1" x14ac:dyDescent="0.2"/>
    <row r="349" s="19" customFormat="1" x14ac:dyDescent="0.2"/>
    <row r="350" s="19" customFormat="1" x14ac:dyDescent="0.2"/>
    <row r="351" s="19" customFormat="1" x14ac:dyDescent="0.2"/>
    <row r="352" s="19" customFormat="1" x14ac:dyDescent="0.2"/>
    <row r="353" s="19" customFormat="1" x14ac:dyDescent="0.2"/>
    <row r="354" s="19" customFormat="1" x14ac:dyDescent="0.2"/>
    <row r="355" s="19" customFormat="1" x14ac:dyDescent="0.2"/>
    <row r="356" s="19" customFormat="1" x14ac:dyDescent="0.2"/>
    <row r="357" s="19" customFormat="1" x14ac:dyDescent="0.2"/>
    <row r="358" s="19" customFormat="1" x14ac:dyDescent="0.2"/>
    <row r="359" s="19" customFormat="1" x14ac:dyDescent="0.2"/>
    <row r="360" s="19" customFormat="1" x14ac:dyDescent="0.2"/>
    <row r="361" s="19" customFormat="1" x14ac:dyDescent="0.2"/>
    <row r="362" s="19" customFormat="1" x14ac:dyDescent="0.2"/>
    <row r="363" s="19" customFormat="1" x14ac:dyDescent="0.2"/>
    <row r="364" s="19" customFormat="1" x14ac:dyDescent="0.2"/>
    <row r="365" s="19" customFormat="1" x14ac:dyDescent="0.2"/>
    <row r="366" s="19" customFormat="1" x14ac:dyDescent="0.2"/>
    <row r="367" s="19" customFormat="1" x14ac:dyDescent="0.2"/>
    <row r="368" s="19" customFormat="1" x14ac:dyDescent="0.2"/>
    <row r="369" s="19" customFormat="1" x14ac:dyDescent="0.2"/>
    <row r="370" s="19" customFormat="1" x14ac:dyDescent="0.2"/>
    <row r="371" s="19" customFormat="1" x14ac:dyDescent="0.2"/>
    <row r="372" s="19" customFormat="1" x14ac:dyDescent="0.2"/>
    <row r="373" s="19" customFormat="1" x14ac:dyDescent="0.2"/>
    <row r="374" s="19" customFormat="1" x14ac:dyDescent="0.2"/>
    <row r="375" s="19" customFormat="1" x14ac:dyDescent="0.2"/>
    <row r="376" s="19" customFormat="1" x14ac:dyDescent="0.2"/>
    <row r="377" s="19" customFormat="1" x14ac:dyDescent="0.2"/>
    <row r="378" s="19" customFormat="1" x14ac:dyDescent="0.2"/>
    <row r="379" s="19" customFormat="1" x14ac:dyDescent="0.2"/>
    <row r="380" s="19" customFormat="1" x14ac:dyDescent="0.2"/>
    <row r="381" s="19" customFormat="1" x14ac:dyDescent="0.2"/>
    <row r="382" s="19" customFormat="1" x14ac:dyDescent="0.2"/>
    <row r="383" s="19" customFormat="1" x14ac:dyDescent="0.2"/>
    <row r="384" s="19" customFormat="1" x14ac:dyDescent="0.2"/>
    <row r="385" s="19" customFormat="1" x14ac:dyDescent="0.2"/>
    <row r="386" s="19" customFormat="1" x14ac:dyDescent="0.2"/>
    <row r="387" s="19" customFormat="1" x14ac:dyDescent="0.2"/>
    <row r="388" s="19" customFormat="1" x14ac:dyDescent="0.2"/>
    <row r="389" s="19" customFormat="1" x14ac:dyDescent="0.2"/>
    <row r="390" s="19" customFormat="1" x14ac:dyDescent="0.2"/>
    <row r="391" s="19" customFormat="1" x14ac:dyDescent="0.2"/>
    <row r="392" s="19" customFormat="1" x14ac:dyDescent="0.2"/>
    <row r="393" s="19" customFormat="1" x14ac:dyDescent="0.2"/>
    <row r="394" s="19" customFormat="1" x14ac:dyDescent="0.2"/>
    <row r="395" s="19" customFormat="1" x14ac:dyDescent="0.2"/>
    <row r="396" s="19" customFormat="1" x14ac:dyDescent="0.2"/>
    <row r="397" s="19" customFormat="1" x14ac:dyDescent="0.2"/>
    <row r="398" s="19" customFormat="1" x14ac:dyDescent="0.2"/>
    <row r="399" s="19" customFormat="1" x14ac:dyDescent="0.2"/>
    <row r="400" s="19" customFormat="1" x14ac:dyDescent="0.2"/>
    <row r="401" s="19" customFormat="1" x14ac:dyDescent="0.2"/>
    <row r="402" s="19" customFormat="1" x14ac:dyDescent="0.2"/>
    <row r="403" s="19" customFormat="1" x14ac:dyDescent="0.2"/>
    <row r="404" s="19" customFormat="1" x14ac:dyDescent="0.2"/>
    <row r="405" s="19" customFormat="1" x14ac:dyDescent="0.2"/>
    <row r="406" s="19" customFormat="1" x14ac:dyDescent="0.2"/>
    <row r="407" s="19" customFormat="1" x14ac:dyDescent="0.2"/>
    <row r="408" s="19" customFormat="1" x14ac:dyDescent="0.2"/>
    <row r="409" s="19" customFormat="1" x14ac:dyDescent="0.2"/>
    <row r="410" s="19" customFormat="1" x14ac:dyDescent="0.2"/>
    <row r="411" s="19" customFormat="1" x14ac:dyDescent="0.2"/>
    <row r="412" s="19" customFormat="1" x14ac:dyDescent="0.2"/>
    <row r="413" s="19" customFormat="1" x14ac:dyDescent="0.2"/>
    <row r="414" s="19" customFormat="1" x14ac:dyDescent="0.2"/>
    <row r="415" s="19" customFormat="1" x14ac:dyDescent="0.2"/>
    <row r="416" s="19" customFormat="1" x14ac:dyDescent="0.2"/>
    <row r="417" s="19" customFormat="1" x14ac:dyDescent="0.2"/>
    <row r="418" s="19" customFormat="1" x14ac:dyDescent="0.2"/>
    <row r="419" s="19" customFormat="1" x14ac:dyDescent="0.2"/>
    <row r="420" s="19" customFormat="1" x14ac:dyDescent="0.2"/>
    <row r="421" s="19" customFormat="1" x14ac:dyDescent="0.2"/>
    <row r="422" s="19" customFormat="1" x14ac:dyDescent="0.2"/>
    <row r="423" s="19" customFormat="1" x14ac:dyDescent="0.2"/>
    <row r="424" s="19" customFormat="1" x14ac:dyDescent="0.2"/>
    <row r="425" s="19" customFormat="1" x14ac:dyDescent="0.2"/>
    <row r="426" s="19" customFormat="1" x14ac:dyDescent="0.2"/>
    <row r="427" s="19" customFormat="1" x14ac:dyDescent="0.2"/>
    <row r="428" s="19" customFormat="1" x14ac:dyDescent="0.2"/>
    <row r="429" s="19" customFormat="1" x14ac:dyDescent="0.2"/>
    <row r="430" s="19" customFormat="1" x14ac:dyDescent="0.2"/>
    <row r="431" s="19" customFormat="1" x14ac:dyDescent="0.2"/>
    <row r="432" s="19" customFormat="1" x14ac:dyDescent="0.2"/>
    <row r="433" s="19" customFormat="1" x14ac:dyDescent="0.2"/>
    <row r="434" s="19" customFormat="1" x14ac:dyDescent="0.2"/>
    <row r="435" s="19" customFormat="1" x14ac:dyDescent="0.2"/>
    <row r="436" s="19" customFormat="1" x14ac:dyDescent="0.2"/>
    <row r="437" s="19" customFormat="1" x14ac:dyDescent="0.2"/>
    <row r="438" s="19" customFormat="1" x14ac:dyDescent="0.2"/>
    <row r="439" s="19" customFormat="1" x14ac:dyDescent="0.2"/>
    <row r="440" s="19" customFormat="1" x14ac:dyDescent="0.2"/>
    <row r="441" s="19" customFormat="1" x14ac:dyDescent="0.2"/>
    <row r="442" s="19" customFormat="1" x14ac:dyDescent="0.2"/>
    <row r="443" s="19" customFormat="1" x14ac:dyDescent="0.2"/>
    <row r="444" s="19" customFormat="1" x14ac:dyDescent="0.2"/>
    <row r="445" s="19" customFormat="1" x14ac:dyDescent="0.2"/>
    <row r="446" s="19" customFormat="1" x14ac:dyDescent="0.2"/>
    <row r="447" s="19" customFormat="1" x14ac:dyDescent="0.2"/>
    <row r="448" s="19" customFormat="1" x14ac:dyDescent="0.2"/>
    <row r="449" s="19" customFormat="1" x14ac:dyDescent="0.2"/>
    <row r="450" s="19" customFormat="1" x14ac:dyDescent="0.2"/>
    <row r="451" s="19" customFormat="1" x14ac:dyDescent="0.2"/>
    <row r="452" s="19" customFormat="1" x14ac:dyDescent="0.2"/>
    <row r="453" s="19" customFormat="1" x14ac:dyDescent="0.2"/>
    <row r="454" s="19" customFormat="1" x14ac:dyDescent="0.2"/>
    <row r="455" s="19" customFormat="1" x14ac:dyDescent="0.2"/>
    <row r="456" s="19" customFormat="1" x14ac:dyDescent="0.2"/>
    <row r="457" s="19" customFormat="1" x14ac:dyDescent="0.2"/>
    <row r="458" s="19" customFormat="1" x14ac:dyDescent="0.2"/>
    <row r="459" s="19" customFormat="1" x14ac:dyDescent="0.2"/>
    <row r="460" s="19" customFormat="1" x14ac:dyDescent="0.2"/>
    <row r="461" s="19" customFormat="1" x14ac:dyDescent="0.2"/>
    <row r="462" s="19" customFormat="1" x14ac:dyDescent="0.2"/>
    <row r="463" s="19" customFormat="1" x14ac:dyDescent="0.2"/>
    <row r="464" s="19" customFormat="1" x14ac:dyDescent="0.2"/>
    <row r="465" s="19" customFormat="1" x14ac:dyDescent="0.2"/>
    <row r="466" s="19" customFormat="1" x14ac:dyDescent="0.2"/>
    <row r="467" s="19" customFormat="1" x14ac:dyDescent="0.2"/>
    <row r="468" s="19" customFormat="1" x14ac:dyDescent="0.2"/>
    <row r="469" s="19" customFormat="1" x14ac:dyDescent="0.2"/>
    <row r="470" s="19" customFormat="1" x14ac:dyDescent="0.2"/>
    <row r="471" s="19" customFormat="1" x14ac:dyDescent="0.2"/>
    <row r="472" s="19" customFormat="1" x14ac:dyDescent="0.2"/>
    <row r="473" s="19" customFormat="1" x14ac:dyDescent="0.2"/>
    <row r="474" s="19" customFormat="1" x14ac:dyDescent="0.2"/>
    <row r="475" s="19" customFormat="1" x14ac:dyDescent="0.2"/>
    <row r="476" s="19" customFormat="1" x14ac:dyDescent="0.2"/>
    <row r="477" s="19" customFormat="1" x14ac:dyDescent="0.2"/>
    <row r="478" s="19" customFormat="1" x14ac:dyDescent="0.2"/>
    <row r="479" s="19" customFormat="1" x14ac:dyDescent="0.2"/>
    <row r="480" s="19" customFormat="1" x14ac:dyDescent="0.2"/>
    <row r="481" s="19" customFormat="1" x14ac:dyDescent="0.2"/>
    <row r="482" s="19" customFormat="1" x14ac:dyDescent="0.2"/>
    <row r="483" s="19" customFormat="1" x14ac:dyDescent="0.2"/>
    <row r="484" s="19" customFormat="1" x14ac:dyDescent="0.2"/>
    <row r="485" s="19" customFormat="1" x14ac:dyDescent="0.2"/>
    <row r="486" s="19" customFormat="1" x14ac:dyDescent="0.2"/>
    <row r="487" s="19" customFormat="1" x14ac:dyDescent="0.2"/>
    <row r="488" s="19" customFormat="1" x14ac:dyDescent="0.2"/>
    <row r="489" s="19" customFormat="1" x14ac:dyDescent="0.2"/>
    <row r="490" s="19" customFormat="1" x14ac:dyDescent="0.2"/>
    <row r="491" s="19" customFormat="1" x14ac:dyDescent="0.2"/>
    <row r="492" s="19" customFormat="1" x14ac:dyDescent="0.2"/>
    <row r="493" s="19" customFormat="1" x14ac:dyDescent="0.2"/>
    <row r="494" s="19" customFormat="1" x14ac:dyDescent="0.2"/>
    <row r="495" s="19" customFormat="1" x14ac:dyDescent="0.2"/>
    <row r="496" s="19" customFormat="1" x14ac:dyDescent="0.2"/>
    <row r="497" s="19" customFormat="1" x14ac:dyDescent="0.2"/>
    <row r="498" s="19" customFormat="1" x14ac:dyDescent="0.2"/>
    <row r="499" s="19" customFormat="1" x14ac:dyDescent="0.2"/>
    <row r="500" s="19" customFormat="1" x14ac:dyDescent="0.2"/>
    <row r="501" s="19" customFormat="1" x14ac:dyDescent="0.2"/>
    <row r="502" s="19" customFormat="1" x14ac:dyDescent="0.2"/>
    <row r="503" s="19" customFormat="1" x14ac:dyDescent="0.2"/>
    <row r="504" s="19" customFormat="1" x14ac:dyDescent="0.2"/>
    <row r="505" s="19" customFormat="1" x14ac:dyDescent="0.2"/>
    <row r="506" s="19" customFormat="1" x14ac:dyDescent="0.2"/>
    <row r="507" s="19" customFormat="1" x14ac:dyDescent="0.2"/>
    <row r="508" s="19" customFormat="1" x14ac:dyDescent="0.2"/>
    <row r="509" s="19" customFormat="1" x14ac:dyDescent="0.2"/>
    <row r="510" s="19" customFormat="1" x14ac:dyDescent="0.2"/>
    <row r="511" s="19" customFormat="1" x14ac:dyDescent="0.2"/>
    <row r="512" s="19" customFormat="1" x14ac:dyDescent="0.2"/>
    <row r="513" s="19" customFormat="1" x14ac:dyDescent="0.2"/>
    <row r="514" s="19" customFormat="1" x14ac:dyDescent="0.2"/>
    <row r="515" s="19" customFormat="1" x14ac:dyDescent="0.2"/>
    <row r="516" s="19" customFormat="1" x14ac:dyDescent="0.2"/>
    <row r="517" s="19" customFormat="1" x14ac:dyDescent="0.2"/>
    <row r="518" s="19" customFormat="1" x14ac:dyDescent="0.2"/>
    <row r="519" s="19" customFormat="1" x14ac:dyDescent="0.2"/>
    <row r="520" s="19" customFormat="1" x14ac:dyDescent="0.2"/>
    <row r="521" s="19" customFormat="1" x14ac:dyDescent="0.2"/>
    <row r="522" s="19" customFormat="1" x14ac:dyDescent="0.2"/>
    <row r="523" s="19" customFormat="1" x14ac:dyDescent="0.2"/>
    <row r="524" s="19" customFormat="1" x14ac:dyDescent="0.2"/>
    <row r="525" s="19" customFormat="1" x14ac:dyDescent="0.2"/>
    <row r="526" s="19" customFormat="1" x14ac:dyDescent="0.2"/>
    <row r="527" s="19" customFormat="1" x14ac:dyDescent="0.2"/>
    <row r="528" s="19" customFormat="1" x14ac:dyDescent="0.2"/>
    <row r="529" spans="2:2" s="19" customFormat="1" x14ac:dyDescent="0.2"/>
    <row r="530" spans="2:2" s="19" customFormat="1" x14ac:dyDescent="0.2"/>
    <row r="531" spans="2:2" s="19" customFormat="1" x14ac:dyDescent="0.2"/>
    <row r="532" spans="2:2" s="19" customFormat="1" x14ac:dyDescent="0.2"/>
    <row r="533" spans="2:2" s="19" customFormat="1" x14ac:dyDescent="0.2"/>
    <row r="534" spans="2:2" s="19" customFormat="1" x14ac:dyDescent="0.2"/>
    <row r="535" spans="2:2" s="19" customFormat="1" x14ac:dyDescent="0.2"/>
    <row r="536" spans="2:2" s="19" customFormat="1" x14ac:dyDescent="0.2"/>
    <row r="537" spans="2:2" s="19" customFormat="1" x14ac:dyDescent="0.2"/>
    <row r="538" spans="2:2" s="19" customFormat="1" x14ac:dyDescent="0.2"/>
    <row r="539" spans="2:2" s="19" customFormat="1" x14ac:dyDescent="0.2">
      <c r="B539"/>
    </row>
    <row r="540" spans="2:2" s="19" customFormat="1" x14ac:dyDescent="0.2">
      <c r="B540"/>
    </row>
  </sheetData>
  <pageMargins left="0.78740157499999996" right="0.78740157499999996" top="0.984251969" bottom="0.984251969" header="0.4921259845" footer="0.492125984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I359"/>
  <sheetViews>
    <sheetView workbookViewId="0">
      <selection activeCell="C7" sqref="C7"/>
    </sheetView>
  </sheetViews>
  <sheetFormatPr baseColWidth="10" defaultRowHeight="15" x14ac:dyDescent="0.25"/>
  <cols>
    <col min="1" max="1" width="13.28515625" style="25" customWidth="1"/>
    <col min="2" max="2" width="18.5703125" style="25" customWidth="1"/>
    <col min="3" max="3" width="12.85546875" style="25" bestFit="1" customWidth="1"/>
    <col min="4" max="4" width="11.42578125" style="25"/>
    <col min="5" max="5" width="14.42578125" style="25" bestFit="1" customWidth="1"/>
    <col min="6" max="6" width="12.85546875" style="25" bestFit="1" customWidth="1"/>
    <col min="7" max="7" width="1.7109375" style="29" customWidth="1"/>
    <col min="8" max="16384" width="11.42578125" style="25"/>
  </cols>
  <sheetData>
    <row r="1" spans="1:9" ht="15.75" thickBot="1" x14ac:dyDescent="0.3">
      <c r="A1" s="20" t="s">
        <v>0</v>
      </c>
      <c r="B1" s="20" t="s">
        <v>1</v>
      </c>
      <c r="C1" s="20" t="s">
        <v>2</v>
      </c>
      <c r="D1" s="20" t="s">
        <v>3</v>
      </c>
      <c r="E1" s="20" t="s">
        <v>4</v>
      </c>
      <c r="F1" s="21" t="s">
        <v>5</v>
      </c>
      <c r="G1" s="22"/>
      <c r="H1" s="23" t="s">
        <v>6</v>
      </c>
      <c r="I1" s="24" t="s">
        <v>3</v>
      </c>
    </row>
    <row r="2" spans="1:9" ht="15.75" thickBot="1" x14ac:dyDescent="0.3">
      <c r="A2" s="26">
        <v>43739</v>
      </c>
      <c r="B2" s="27">
        <v>500000</v>
      </c>
      <c r="C2" s="28">
        <f>+$H$2*B2*30/360</f>
        <v>854.16666666666663</v>
      </c>
      <c r="D2" s="28">
        <f>+E2-C2</f>
        <v>416.66666666666663</v>
      </c>
      <c r="E2" s="28">
        <f>+($H$2+$I$2)*$B$2/12</f>
        <v>1270.8333333333333</v>
      </c>
      <c r="F2" s="28">
        <f>++B2-D2</f>
        <v>499583.33333333331</v>
      </c>
      <c r="H2" s="30">
        <v>2.0500000000000001E-2</v>
      </c>
      <c r="I2" s="31">
        <v>0.01</v>
      </c>
    </row>
    <row r="3" spans="1:9" x14ac:dyDescent="0.25">
      <c r="A3" s="26">
        <f t="shared" ref="A3:A66" si="0">EOMONTH(A2,0)+1</f>
        <v>43770</v>
      </c>
      <c r="B3" s="28">
        <f>+F2</f>
        <v>499583.33333333331</v>
      </c>
      <c r="C3" s="28">
        <f>+$H$2*B3*30/360</f>
        <v>853.45486111111109</v>
      </c>
      <c r="D3" s="28">
        <f>+E3-C3</f>
        <v>417.37847222222217</v>
      </c>
      <c r="E3" s="28">
        <f>+($H$2+$I$2)*$B$2/12</f>
        <v>1270.8333333333333</v>
      </c>
      <c r="F3" s="28">
        <f>++B3-D3</f>
        <v>499165.95486111107</v>
      </c>
    </row>
    <row r="4" spans="1:9" x14ac:dyDescent="0.25">
      <c r="A4" s="26">
        <f t="shared" si="0"/>
        <v>43800</v>
      </c>
      <c r="B4" s="28">
        <f t="shared" ref="B4:B67" si="1">+F3</f>
        <v>499165.95486111107</v>
      </c>
      <c r="C4" s="28">
        <f t="shared" ref="C4:C67" si="2">+$H$2*B4*30/360</f>
        <v>852.74183955439798</v>
      </c>
      <c r="D4" s="28">
        <f t="shared" ref="D4:D67" si="3">+E4-C4</f>
        <v>418.09149377893527</v>
      </c>
      <c r="E4" s="28">
        <f t="shared" ref="E4:E67" si="4">+($H$2+$I$2)*$B$2/12</f>
        <v>1270.8333333333333</v>
      </c>
      <c r="F4" s="28">
        <f t="shared" ref="F4:F67" si="5">++B4-D4</f>
        <v>498747.86336733215</v>
      </c>
    </row>
    <row r="5" spans="1:9" x14ac:dyDescent="0.25">
      <c r="A5" s="26">
        <f t="shared" si="0"/>
        <v>43831</v>
      </c>
      <c r="B5" s="28">
        <f t="shared" si="1"/>
        <v>498747.86336733215</v>
      </c>
      <c r="C5" s="28">
        <f t="shared" si="2"/>
        <v>852.02759991919254</v>
      </c>
      <c r="D5" s="28">
        <f t="shared" si="3"/>
        <v>418.80573341414072</v>
      </c>
      <c r="E5" s="28">
        <f t="shared" si="4"/>
        <v>1270.8333333333333</v>
      </c>
      <c r="F5" s="28">
        <f t="shared" si="5"/>
        <v>498329.05763391801</v>
      </c>
    </row>
    <row r="6" spans="1:9" x14ac:dyDescent="0.25">
      <c r="A6" s="26">
        <f t="shared" si="0"/>
        <v>43862</v>
      </c>
      <c r="B6" s="28">
        <f t="shared" si="1"/>
        <v>498329.05763391801</v>
      </c>
      <c r="C6" s="28">
        <f t="shared" si="2"/>
        <v>851.31214012460998</v>
      </c>
      <c r="D6" s="28">
        <f t="shared" si="3"/>
        <v>419.52119320872328</v>
      </c>
      <c r="E6" s="28">
        <f t="shared" si="4"/>
        <v>1270.8333333333333</v>
      </c>
      <c r="F6" s="28">
        <f t="shared" si="5"/>
        <v>497909.53644070931</v>
      </c>
    </row>
    <row r="7" spans="1:9" x14ac:dyDescent="0.25">
      <c r="A7" s="26">
        <f t="shared" si="0"/>
        <v>43891</v>
      </c>
      <c r="B7" s="28">
        <f t="shared" si="1"/>
        <v>497909.53644070931</v>
      </c>
      <c r="C7" s="28">
        <f t="shared" si="2"/>
        <v>850.59545808621192</v>
      </c>
      <c r="D7" s="28">
        <f t="shared" si="3"/>
        <v>420.23787524712134</v>
      </c>
      <c r="E7" s="28">
        <f t="shared" si="4"/>
        <v>1270.8333333333333</v>
      </c>
      <c r="F7" s="28">
        <f t="shared" si="5"/>
        <v>497489.29856546217</v>
      </c>
    </row>
    <row r="8" spans="1:9" x14ac:dyDescent="0.25">
      <c r="A8" s="26">
        <f t="shared" si="0"/>
        <v>43922</v>
      </c>
      <c r="B8" s="28">
        <f t="shared" si="1"/>
        <v>497489.29856546217</v>
      </c>
      <c r="C8" s="28">
        <f t="shared" si="2"/>
        <v>849.87755171599792</v>
      </c>
      <c r="D8" s="28">
        <f t="shared" si="3"/>
        <v>420.95578161733533</v>
      </c>
      <c r="E8" s="28">
        <f t="shared" si="4"/>
        <v>1270.8333333333333</v>
      </c>
      <c r="F8" s="28">
        <f t="shared" si="5"/>
        <v>497068.34278384486</v>
      </c>
    </row>
    <row r="9" spans="1:9" x14ac:dyDescent="0.25">
      <c r="A9" s="26">
        <f t="shared" si="0"/>
        <v>43952</v>
      </c>
      <c r="B9" s="28">
        <f t="shared" si="1"/>
        <v>497068.34278384486</v>
      </c>
      <c r="C9" s="28">
        <f t="shared" si="2"/>
        <v>849.15841892240167</v>
      </c>
      <c r="D9" s="28">
        <f t="shared" si="3"/>
        <v>421.67491441093159</v>
      </c>
      <c r="E9" s="28">
        <f t="shared" si="4"/>
        <v>1270.8333333333333</v>
      </c>
      <c r="F9" s="28">
        <f t="shared" si="5"/>
        <v>496646.66786943394</v>
      </c>
    </row>
    <row r="10" spans="1:9" x14ac:dyDescent="0.25">
      <c r="A10" s="26">
        <f t="shared" si="0"/>
        <v>43983</v>
      </c>
      <c r="B10" s="28">
        <f t="shared" si="1"/>
        <v>496646.66786943394</v>
      </c>
      <c r="C10" s="28">
        <f t="shared" si="2"/>
        <v>848.43805761028307</v>
      </c>
      <c r="D10" s="28">
        <f t="shared" si="3"/>
        <v>422.39527572305019</v>
      </c>
      <c r="E10" s="28">
        <f t="shared" si="4"/>
        <v>1270.8333333333333</v>
      </c>
      <c r="F10" s="28">
        <f t="shared" si="5"/>
        <v>496224.27259371086</v>
      </c>
    </row>
    <row r="11" spans="1:9" x14ac:dyDescent="0.25">
      <c r="A11" s="26">
        <f t="shared" si="0"/>
        <v>44013</v>
      </c>
      <c r="B11" s="28">
        <f t="shared" si="1"/>
        <v>496224.27259371086</v>
      </c>
      <c r="C11" s="28">
        <f t="shared" si="2"/>
        <v>847.71646568092274</v>
      </c>
      <c r="D11" s="28">
        <f t="shared" si="3"/>
        <v>423.11686765241052</v>
      </c>
      <c r="E11" s="28">
        <f t="shared" si="4"/>
        <v>1270.8333333333333</v>
      </c>
      <c r="F11" s="28">
        <f t="shared" si="5"/>
        <v>495801.15572605847</v>
      </c>
    </row>
    <row r="12" spans="1:9" x14ac:dyDescent="0.25">
      <c r="A12" s="26">
        <f t="shared" si="0"/>
        <v>44044</v>
      </c>
      <c r="B12" s="28">
        <f t="shared" si="1"/>
        <v>495801.15572605847</v>
      </c>
      <c r="C12" s="28">
        <f t="shared" si="2"/>
        <v>846.9936410320164</v>
      </c>
      <c r="D12" s="28">
        <f t="shared" si="3"/>
        <v>423.83969230131686</v>
      </c>
      <c r="E12" s="28">
        <f t="shared" si="4"/>
        <v>1270.8333333333333</v>
      </c>
      <c r="F12" s="28">
        <f t="shared" si="5"/>
        <v>495377.31603375718</v>
      </c>
    </row>
    <row r="13" spans="1:9" x14ac:dyDescent="0.25">
      <c r="A13" s="26">
        <f t="shared" si="0"/>
        <v>44075</v>
      </c>
      <c r="B13" s="28">
        <f t="shared" si="1"/>
        <v>495377.31603375718</v>
      </c>
      <c r="C13" s="28">
        <f t="shared" si="2"/>
        <v>846.26958155766852</v>
      </c>
      <c r="D13" s="28">
        <f t="shared" si="3"/>
        <v>424.56375177566474</v>
      </c>
      <c r="E13" s="28">
        <f t="shared" si="4"/>
        <v>1270.8333333333333</v>
      </c>
      <c r="F13" s="28">
        <f t="shared" si="5"/>
        <v>494952.75228198152</v>
      </c>
    </row>
    <row r="14" spans="1:9" x14ac:dyDescent="0.25">
      <c r="A14" s="26">
        <f t="shared" si="0"/>
        <v>44105</v>
      </c>
      <c r="B14" s="28">
        <f t="shared" si="1"/>
        <v>494952.75228198152</v>
      </c>
      <c r="C14" s="28">
        <f t="shared" si="2"/>
        <v>845.54428514838514</v>
      </c>
      <c r="D14" s="28">
        <f t="shared" si="3"/>
        <v>425.28904818494811</v>
      </c>
      <c r="E14" s="28">
        <f t="shared" si="4"/>
        <v>1270.8333333333333</v>
      </c>
      <c r="F14" s="28">
        <f t="shared" si="5"/>
        <v>494527.46323379659</v>
      </c>
    </row>
    <row r="15" spans="1:9" x14ac:dyDescent="0.25">
      <c r="A15" s="26">
        <f t="shared" si="0"/>
        <v>44136</v>
      </c>
      <c r="B15" s="28">
        <f t="shared" si="1"/>
        <v>494527.46323379659</v>
      </c>
      <c r="C15" s="28">
        <f t="shared" si="2"/>
        <v>844.81774969106914</v>
      </c>
      <c r="D15" s="28">
        <f t="shared" si="3"/>
        <v>426.01558364226412</v>
      </c>
      <c r="E15" s="28">
        <f t="shared" si="4"/>
        <v>1270.8333333333333</v>
      </c>
      <c r="F15" s="28">
        <f t="shared" si="5"/>
        <v>494101.4476501543</v>
      </c>
    </row>
    <row r="16" spans="1:9" x14ac:dyDescent="0.25">
      <c r="A16" s="26">
        <f t="shared" si="0"/>
        <v>44166</v>
      </c>
      <c r="B16" s="28">
        <f t="shared" si="1"/>
        <v>494101.4476501543</v>
      </c>
      <c r="C16" s="28">
        <f t="shared" si="2"/>
        <v>844.08997306901358</v>
      </c>
      <c r="D16" s="28">
        <f t="shared" si="3"/>
        <v>426.74336026431968</v>
      </c>
      <c r="E16" s="28">
        <f t="shared" si="4"/>
        <v>1270.8333333333333</v>
      </c>
      <c r="F16" s="28">
        <f t="shared" si="5"/>
        <v>493674.70428988995</v>
      </c>
    </row>
    <row r="17" spans="1:6" x14ac:dyDescent="0.25">
      <c r="A17" s="26">
        <f t="shared" si="0"/>
        <v>44197</v>
      </c>
      <c r="B17" s="28">
        <f t="shared" si="1"/>
        <v>493674.70428988995</v>
      </c>
      <c r="C17" s="28">
        <f t="shared" si="2"/>
        <v>843.3609531618954</v>
      </c>
      <c r="D17" s="28">
        <f t="shared" si="3"/>
        <v>427.47238017143786</v>
      </c>
      <c r="E17" s="28">
        <f t="shared" si="4"/>
        <v>1270.8333333333333</v>
      </c>
      <c r="F17" s="28">
        <f t="shared" si="5"/>
        <v>493247.23190971854</v>
      </c>
    </row>
    <row r="18" spans="1:6" x14ac:dyDescent="0.25">
      <c r="A18" s="26">
        <f t="shared" si="0"/>
        <v>44228</v>
      </c>
      <c r="B18" s="28">
        <f t="shared" si="1"/>
        <v>493247.23190971854</v>
      </c>
      <c r="C18" s="28">
        <f t="shared" si="2"/>
        <v>842.6306878457691</v>
      </c>
      <c r="D18" s="28">
        <f t="shared" si="3"/>
        <v>428.20264548756415</v>
      </c>
      <c r="E18" s="28">
        <f t="shared" si="4"/>
        <v>1270.8333333333333</v>
      </c>
      <c r="F18" s="28">
        <f t="shared" si="5"/>
        <v>492819.02926423098</v>
      </c>
    </row>
    <row r="19" spans="1:6" x14ac:dyDescent="0.25">
      <c r="A19" s="26">
        <f t="shared" si="0"/>
        <v>44256</v>
      </c>
      <c r="B19" s="28">
        <f t="shared" si="1"/>
        <v>492819.02926423098</v>
      </c>
      <c r="C19" s="28">
        <f t="shared" si="2"/>
        <v>841.89917499306125</v>
      </c>
      <c r="D19" s="28">
        <f t="shared" si="3"/>
        <v>428.93415834027201</v>
      </c>
      <c r="E19" s="28">
        <f t="shared" si="4"/>
        <v>1270.8333333333333</v>
      </c>
      <c r="F19" s="28">
        <f t="shared" si="5"/>
        <v>492390.09510589071</v>
      </c>
    </row>
    <row r="20" spans="1:6" x14ac:dyDescent="0.25">
      <c r="A20" s="26">
        <f t="shared" si="0"/>
        <v>44287</v>
      </c>
      <c r="B20" s="28">
        <f t="shared" si="1"/>
        <v>492390.09510589071</v>
      </c>
      <c r="C20" s="28">
        <f t="shared" si="2"/>
        <v>841.16641247256337</v>
      </c>
      <c r="D20" s="28">
        <f t="shared" si="3"/>
        <v>429.66692086076989</v>
      </c>
      <c r="E20" s="28">
        <f t="shared" si="4"/>
        <v>1270.8333333333333</v>
      </c>
      <c r="F20" s="28">
        <f t="shared" si="5"/>
        <v>491960.42818502994</v>
      </c>
    </row>
    <row r="21" spans="1:6" x14ac:dyDescent="0.25">
      <c r="A21" s="26">
        <f t="shared" si="0"/>
        <v>44317</v>
      </c>
      <c r="B21" s="28">
        <f t="shared" si="1"/>
        <v>491960.42818502994</v>
      </c>
      <c r="C21" s="28">
        <f t="shared" si="2"/>
        <v>840.43239814942626</v>
      </c>
      <c r="D21" s="28">
        <f t="shared" si="3"/>
        <v>430.400935183907</v>
      </c>
      <c r="E21" s="28">
        <f t="shared" si="4"/>
        <v>1270.8333333333333</v>
      </c>
      <c r="F21" s="28">
        <f t="shared" si="5"/>
        <v>491530.02724984603</v>
      </c>
    </row>
    <row r="22" spans="1:6" x14ac:dyDescent="0.25">
      <c r="A22" s="26">
        <f t="shared" si="0"/>
        <v>44348</v>
      </c>
      <c r="B22" s="28">
        <f t="shared" si="1"/>
        <v>491530.02724984603</v>
      </c>
      <c r="C22" s="28">
        <f t="shared" si="2"/>
        <v>839.69712988515369</v>
      </c>
      <c r="D22" s="28">
        <f t="shared" si="3"/>
        <v>431.13620344817957</v>
      </c>
      <c r="E22" s="28">
        <f t="shared" si="4"/>
        <v>1270.8333333333333</v>
      </c>
      <c r="F22" s="28">
        <f t="shared" si="5"/>
        <v>491098.89104639785</v>
      </c>
    </row>
    <row r="23" spans="1:6" x14ac:dyDescent="0.25">
      <c r="A23" s="26">
        <f t="shared" si="0"/>
        <v>44378</v>
      </c>
      <c r="B23" s="28">
        <f t="shared" si="1"/>
        <v>491098.89104639785</v>
      </c>
      <c r="C23" s="28">
        <f t="shared" si="2"/>
        <v>838.96060553759628</v>
      </c>
      <c r="D23" s="28">
        <f t="shared" si="3"/>
        <v>431.87272779573698</v>
      </c>
      <c r="E23" s="28">
        <f t="shared" si="4"/>
        <v>1270.8333333333333</v>
      </c>
      <c r="F23" s="28">
        <f t="shared" si="5"/>
        <v>490667.01831860212</v>
      </c>
    </row>
    <row r="24" spans="1:6" x14ac:dyDescent="0.25">
      <c r="A24" s="26">
        <f t="shared" si="0"/>
        <v>44409</v>
      </c>
      <c r="B24" s="28">
        <f t="shared" si="1"/>
        <v>490667.01831860212</v>
      </c>
      <c r="C24" s="28">
        <f t="shared" si="2"/>
        <v>838.22282296094522</v>
      </c>
      <c r="D24" s="28">
        <f t="shared" si="3"/>
        <v>432.61051037238803</v>
      </c>
      <c r="E24" s="28">
        <f t="shared" si="4"/>
        <v>1270.8333333333333</v>
      </c>
      <c r="F24" s="28">
        <f t="shared" si="5"/>
        <v>490234.40780822973</v>
      </c>
    </row>
    <row r="25" spans="1:6" x14ac:dyDescent="0.25">
      <c r="A25" s="26">
        <f t="shared" si="0"/>
        <v>44440</v>
      </c>
      <c r="B25" s="28">
        <f t="shared" si="1"/>
        <v>490234.40780822973</v>
      </c>
      <c r="C25" s="28">
        <f t="shared" si="2"/>
        <v>837.48378000572586</v>
      </c>
      <c r="D25" s="28">
        <f t="shared" si="3"/>
        <v>433.3495533276074</v>
      </c>
      <c r="E25" s="28">
        <f t="shared" si="4"/>
        <v>1270.8333333333333</v>
      </c>
      <c r="F25" s="28">
        <f t="shared" si="5"/>
        <v>489801.05825490213</v>
      </c>
    </row>
    <row r="26" spans="1:6" x14ac:dyDescent="0.25">
      <c r="A26" s="26">
        <f t="shared" si="0"/>
        <v>44470</v>
      </c>
      <c r="B26" s="28">
        <f t="shared" si="1"/>
        <v>489801.05825490213</v>
      </c>
      <c r="C26" s="28">
        <f t="shared" si="2"/>
        <v>836.74347451879112</v>
      </c>
      <c r="D26" s="28">
        <f t="shared" si="3"/>
        <v>434.08985881454214</v>
      </c>
      <c r="E26" s="28">
        <f t="shared" si="4"/>
        <v>1270.8333333333333</v>
      </c>
      <c r="F26" s="28">
        <f t="shared" si="5"/>
        <v>489366.96839608758</v>
      </c>
    </row>
    <row r="27" spans="1:6" x14ac:dyDescent="0.25">
      <c r="A27" s="26">
        <f t="shared" si="0"/>
        <v>44501</v>
      </c>
      <c r="B27" s="28">
        <f t="shared" si="1"/>
        <v>489366.96839608758</v>
      </c>
      <c r="C27" s="28">
        <f t="shared" si="2"/>
        <v>836.00190434331626</v>
      </c>
      <c r="D27" s="28">
        <f t="shared" si="3"/>
        <v>434.831428990017</v>
      </c>
      <c r="E27" s="28">
        <f t="shared" si="4"/>
        <v>1270.8333333333333</v>
      </c>
      <c r="F27" s="28">
        <f t="shared" si="5"/>
        <v>488932.13696709758</v>
      </c>
    </row>
    <row r="28" spans="1:6" x14ac:dyDescent="0.25">
      <c r="A28" s="26">
        <f t="shared" si="0"/>
        <v>44531</v>
      </c>
      <c r="B28" s="28">
        <f t="shared" si="1"/>
        <v>488932.13696709758</v>
      </c>
      <c r="C28" s="28">
        <f t="shared" si="2"/>
        <v>835.25906731879172</v>
      </c>
      <c r="D28" s="28">
        <f t="shared" si="3"/>
        <v>435.57426601454154</v>
      </c>
      <c r="E28" s="28">
        <f t="shared" si="4"/>
        <v>1270.8333333333333</v>
      </c>
      <c r="F28" s="28">
        <f t="shared" si="5"/>
        <v>488496.56270108302</v>
      </c>
    </row>
    <row r="29" spans="1:6" x14ac:dyDescent="0.25">
      <c r="A29" s="26">
        <f t="shared" si="0"/>
        <v>44562</v>
      </c>
      <c r="B29" s="28">
        <f t="shared" si="1"/>
        <v>488496.56270108302</v>
      </c>
      <c r="C29" s="28">
        <f t="shared" si="2"/>
        <v>834.51496128101689</v>
      </c>
      <c r="D29" s="28">
        <f t="shared" si="3"/>
        <v>436.31837205231636</v>
      </c>
      <c r="E29" s="28">
        <f t="shared" si="4"/>
        <v>1270.8333333333333</v>
      </c>
      <c r="F29" s="28">
        <f t="shared" si="5"/>
        <v>488060.24432903068</v>
      </c>
    </row>
    <row r="30" spans="1:6" x14ac:dyDescent="0.25">
      <c r="A30" s="26">
        <f t="shared" si="0"/>
        <v>44593</v>
      </c>
      <c r="B30" s="28">
        <f t="shared" si="1"/>
        <v>488060.24432903068</v>
      </c>
      <c r="C30" s="28">
        <f t="shared" si="2"/>
        <v>833.76958406209405</v>
      </c>
      <c r="D30" s="28">
        <f t="shared" si="3"/>
        <v>437.0637492712392</v>
      </c>
      <c r="E30" s="28">
        <f t="shared" si="4"/>
        <v>1270.8333333333333</v>
      </c>
      <c r="F30" s="28">
        <f t="shared" si="5"/>
        <v>487623.18057975947</v>
      </c>
    </row>
    <row r="31" spans="1:6" x14ac:dyDescent="0.25">
      <c r="A31" s="26">
        <f t="shared" si="0"/>
        <v>44621</v>
      </c>
      <c r="B31" s="28">
        <f t="shared" si="1"/>
        <v>487623.18057975947</v>
      </c>
      <c r="C31" s="28">
        <f t="shared" si="2"/>
        <v>833.02293349042259</v>
      </c>
      <c r="D31" s="28">
        <f t="shared" si="3"/>
        <v>437.81039984291067</v>
      </c>
      <c r="E31" s="28">
        <f t="shared" si="4"/>
        <v>1270.8333333333333</v>
      </c>
      <c r="F31" s="28">
        <f t="shared" si="5"/>
        <v>487185.37017991656</v>
      </c>
    </row>
    <row r="32" spans="1:6" x14ac:dyDescent="0.25">
      <c r="A32" s="26">
        <f t="shared" si="0"/>
        <v>44652</v>
      </c>
      <c r="B32" s="28">
        <f t="shared" si="1"/>
        <v>487185.37017991656</v>
      </c>
      <c r="C32" s="28">
        <f t="shared" si="2"/>
        <v>832.27500739069069</v>
      </c>
      <c r="D32" s="28">
        <f t="shared" si="3"/>
        <v>438.55832594264257</v>
      </c>
      <c r="E32" s="28">
        <f t="shared" si="4"/>
        <v>1270.8333333333333</v>
      </c>
      <c r="F32" s="28">
        <f t="shared" si="5"/>
        <v>486746.81185397389</v>
      </c>
    </row>
    <row r="33" spans="1:6" x14ac:dyDescent="0.25">
      <c r="A33" s="26">
        <f t="shared" si="0"/>
        <v>44682</v>
      </c>
      <c r="B33" s="28">
        <f t="shared" si="1"/>
        <v>486746.81185397389</v>
      </c>
      <c r="C33" s="28">
        <f t="shared" si="2"/>
        <v>831.52580358387206</v>
      </c>
      <c r="D33" s="28">
        <f t="shared" si="3"/>
        <v>439.3075297494612</v>
      </c>
      <c r="E33" s="28">
        <f t="shared" si="4"/>
        <v>1270.8333333333333</v>
      </c>
      <c r="F33" s="28">
        <f t="shared" si="5"/>
        <v>486307.50432422443</v>
      </c>
    </row>
    <row r="34" spans="1:6" x14ac:dyDescent="0.25">
      <c r="A34" s="26">
        <f t="shared" si="0"/>
        <v>44713</v>
      </c>
      <c r="B34" s="28">
        <f t="shared" si="1"/>
        <v>486307.50432422443</v>
      </c>
      <c r="C34" s="28">
        <f t="shared" si="2"/>
        <v>830.77531988721682</v>
      </c>
      <c r="D34" s="28">
        <f t="shared" si="3"/>
        <v>440.05801344611643</v>
      </c>
      <c r="E34" s="28">
        <f t="shared" si="4"/>
        <v>1270.8333333333333</v>
      </c>
      <c r="F34" s="28">
        <f t="shared" si="5"/>
        <v>485867.44631077832</v>
      </c>
    </row>
    <row r="35" spans="1:6" x14ac:dyDescent="0.25">
      <c r="A35" s="26">
        <f t="shared" si="0"/>
        <v>44743</v>
      </c>
      <c r="B35" s="28">
        <f t="shared" si="1"/>
        <v>485867.44631077832</v>
      </c>
      <c r="C35" s="28">
        <f t="shared" si="2"/>
        <v>830.02355411424639</v>
      </c>
      <c r="D35" s="28">
        <f t="shared" si="3"/>
        <v>440.80977921908686</v>
      </c>
      <c r="E35" s="28">
        <f t="shared" si="4"/>
        <v>1270.8333333333333</v>
      </c>
      <c r="F35" s="28">
        <f t="shared" si="5"/>
        <v>485426.63653155923</v>
      </c>
    </row>
    <row r="36" spans="1:6" x14ac:dyDescent="0.25">
      <c r="A36" s="26">
        <f t="shared" si="0"/>
        <v>44774</v>
      </c>
      <c r="B36" s="28">
        <f t="shared" si="1"/>
        <v>485426.63653155923</v>
      </c>
      <c r="C36" s="28">
        <f t="shared" si="2"/>
        <v>829.27050407474712</v>
      </c>
      <c r="D36" s="28">
        <f t="shared" si="3"/>
        <v>441.56282925858613</v>
      </c>
      <c r="E36" s="28">
        <f t="shared" si="4"/>
        <v>1270.8333333333333</v>
      </c>
      <c r="F36" s="28">
        <f t="shared" si="5"/>
        <v>484985.07370230067</v>
      </c>
    </row>
    <row r="37" spans="1:6" x14ac:dyDescent="0.25">
      <c r="A37" s="26">
        <f t="shared" si="0"/>
        <v>44805</v>
      </c>
      <c r="B37" s="28">
        <f t="shared" si="1"/>
        <v>484985.07370230067</v>
      </c>
      <c r="C37" s="28">
        <f t="shared" si="2"/>
        <v>828.51616757476381</v>
      </c>
      <c r="D37" s="28">
        <f t="shared" si="3"/>
        <v>442.31716575856944</v>
      </c>
      <c r="E37" s="28">
        <f t="shared" si="4"/>
        <v>1270.8333333333333</v>
      </c>
      <c r="F37" s="28">
        <f t="shared" si="5"/>
        <v>484542.75653654209</v>
      </c>
    </row>
    <row r="38" spans="1:6" x14ac:dyDescent="0.25">
      <c r="A38" s="26">
        <f t="shared" si="0"/>
        <v>44835</v>
      </c>
      <c r="B38" s="28">
        <f t="shared" si="1"/>
        <v>484542.75653654209</v>
      </c>
      <c r="C38" s="28">
        <f t="shared" si="2"/>
        <v>827.76054241659278</v>
      </c>
      <c r="D38" s="28">
        <f t="shared" si="3"/>
        <v>443.07279091674047</v>
      </c>
      <c r="E38" s="28">
        <f t="shared" si="4"/>
        <v>1270.8333333333333</v>
      </c>
      <c r="F38" s="28">
        <f t="shared" si="5"/>
        <v>484099.68374562537</v>
      </c>
    </row>
    <row r="39" spans="1:6" x14ac:dyDescent="0.25">
      <c r="A39" s="26">
        <f t="shared" si="0"/>
        <v>44866</v>
      </c>
      <c r="B39" s="28">
        <f t="shared" si="1"/>
        <v>484099.68374562537</v>
      </c>
      <c r="C39" s="28">
        <f t="shared" si="2"/>
        <v>827.00362639877676</v>
      </c>
      <c r="D39" s="28">
        <f t="shared" si="3"/>
        <v>443.8297069345565</v>
      </c>
      <c r="E39" s="28">
        <f t="shared" si="4"/>
        <v>1270.8333333333333</v>
      </c>
      <c r="F39" s="28">
        <f t="shared" si="5"/>
        <v>483655.8540386908</v>
      </c>
    </row>
    <row r="40" spans="1:6" x14ac:dyDescent="0.25">
      <c r="A40" s="26">
        <f t="shared" si="0"/>
        <v>44896</v>
      </c>
      <c r="B40" s="28">
        <f t="shared" si="1"/>
        <v>483655.8540386908</v>
      </c>
      <c r="C40" s="28">
        <f t="shared" si="2"/>
        <v>826.24541731609679</v>
      </c>
      <c r="D40" s="28">
        <f t="shared" si="3"/>
        <v>444.58791601723647</v>
      </c>
      <c r="E40" s="28">
        <f t="shared" si="4"/>
        <v>1270.8333333333333</v>
      </c>
      <c r="F40" s="28">
        <f t="shared" si="5"/>
        <v>483211.26612267358</v>
      </c>
    </row>
    <row r="41" spans="1:6" x14ac:dyDescent="0.25">
      <c r="A41" s="26">
        <f t="shared" si="0"/>
        <v>44927</v>
      </c>
      <c r="B41" s="28">
        <f t="shared" si="1"/>
        <v>483211.26612267358</v>
      </c>
      <c r="C41" s="28">
        <f t="shared" si="2"/>
        <v>825.48591295956737</v>
      </c>
      <c r="D41" s="28">
        <f t="shared" si="3"/>
        <v>445.34742037376589</v>
      </c>
      <c r="E41" s="28">
        <f t="shared" si="4"/>
        <v>1270.8333333333333</v>
      </c>
      <c r="F41" s="28">
        <f t="shared" si="5"/>
        <v>482765.91870229982</v>
      </c>
    </row>
    <row r="42" spans="1:6" x14ac:dyDescent="0.25">
      <c r="A42" s="26">
        <f t="shared" si="0"/>
        <v>44958</v>
      </c>
      <c r="B42" s="28">
        <f t="shared" si="1"/>
        <v>482765.91870229982</v>
      </c>
      <c r="C42" s="28">
        <f t="shared" si="2"/>
        <v>824.72511111642882</v>
      </c>
      <c r="D42" s="28">
        <f t="shared" si="3"/>
        <v>446.10822221690444</v>
      </c>
      <c r="E42" s="28">
        <f t="shared" si="4"/>
        <v>1270.8333333333333</v>
      </c>
      <c r="F42" s="28">
        <f t="shared" si="5"/>
        <v>482319.81048008293</v>
      </c>
    </row>
    <row r="43" spans="1:6" x14ac:dyDescent="0.25">
      <c r="A43" s="26">
        <f t="shared" si="0"/>
        <v>44986</v>
      </c>
      <c r="B43" s="28">
        <f t="shared" si="1"/>
        <v>482319.81048008293</v>
      </c>
      <c r="C43" s="28">
        <f t="shared" si="2"/>
        <v>823.96300957014171</v>
      </c>
      <c r="D43" s="28">
        <f t="shared" si="3"/>
        <v>446.87032376319155</v>
      </c>
      <c r="E43" s="28">
        <f t="shared" si="4"/>
        <v>1270.8333333333333</v>
      </c>
      <c r="F43" s="28">
        <f t="shared" si="5"/>
        <v>481872.94015631976</v>
      </c>
    </row>
    <row r="44" spans="1:6" x14ac:dyDescent="0.25">
      <c r="A44" s="26">
        <f t="shared" si="0"/>
        <v>45017</v>
      </c>
      <c r="B44" s="28">
        <f t="shared" si="1"/>
        <v>481872.94015631976</v>
      </c>
      <c r="C44" s="28">
        <f t="shared" si="2"/>
        <v>823.19960610037981</v>
      </c>
      <c r="D44" s="28">
        <f t="shared" si="3"/>
        <v>447.63372723295345</v>
      </c>
      <c r="E44" s="28">
        <f t="shared" si="4"/>
        <v>1270.8333333333333</v>
      </c>
      <c r="F44" s="28">
        <f t="shared" si="5"/>
        <v>481425.30642908684</v>
      </c>
    </row>
    <row r="45" spans="1:6" x14ac:dyDescent="0.25">
      <c r="A45" s="26">
        <f t="shared" si="0"/>
        <v>45047</v>
      </c>
      <c r="B45" s="28">
        <f t="shared" si="1"/>
        <v>481425.30642908684</v>
      </c>
      <c r="C45" s="28">
        <f t="shared" si="2"/>
        <v>822.43489848302329</v>
      </c>
      <c r="D45" s="28">
        <f t="shared" si="3"/>
        <v>448.39843485030997</v>
      </c>
      <c r="E45" s="28">
        <f t="shared" si="4"/>
        <v>1270.8333333333333</v>
      </c>
      <c r="F45" s="28">
        <f t="shared" si="5"/>
        <v>480976.90799423651</v>
      </c>
    </row>
    <row r="46" spans="1:6" x14ac:dyDescent="0.25">
      <c r="A46" s="26">
        <f t="shared" si="0"/>
        <v>45078</v>
      </c>
      <c r="B46" s="28">
        <f t="shared" si="1"/>
        <v>480976.90799423651</v>
      </c>
      <c r="C46" s="28">
        <f t="shared" si="2"/>
        <v>821.66888449015403</v>
      </c>
      <c r="D46" s="28">
        <f t="shared" si="3"/>
        <v>449.16444884317923</v>
      </c>
      <c r="E46" s="28">
        <f t="shared" si="4"/>
        <v>1270.8333333333333</v>
      </c>
      <c r="F46" s="28">
        <f t="shared" si="5"/>
        <v>480527.74354539334</v>
      </c>
    </row>
    <row r="47" spans="1:6" x14ac:dyDescent="0.25">
      <c r="A47" s="26">
        <f t="shared" si="0"/>
        <v>45108</v>
      </c>
      <c r="B47" s="28">
        <f t="shared" si="1"/>
        <v>480527.74354539334</v>
      </c>
      <c r="C47" s="28">
        <f t="shared" si="2"/>
        <v>820.90156189004688</v>
      </c>
      <c r="D47" s="28">
        <f t="shared" si="3"/>
        <v>449.93177144328638</v>
      </c>
      <c r="E47" s="28">
        <f t="shared" si="4"/>
        <v>1270.8333333333333</v>
      </c>
      <c r="F47" s="28">
        <f t="shared" si="5"/>
        <v>480077.81177395006</v>
      </c>
    </row>
    <row r="48" spans="1:6" x14ac:dyDescent="0.25">
      <c r="A48" s="26">
        <f t="shared" si="0"/>
        <v>45139</v>
      </c>
      <c r="B48" s="28">
        <f t="shared" si="1"/>
        <v>480077.81177395006</v>
      </c>
      <c r="C48" s="28">
        <f t="shared" si="2"/>
        <v>820.13292844716477</v>
      </c>
      <c r="D48" s="28">
        <f t="shared" si="3"/>
        <v>450.70040488616849</v>
      </c>
      <c r="E48" s="28">
        <f t="shared" si="4"/>
        <v>1270.8333333333333</v>
      </c>
      <c r="F48" s="28">
        <f t="shared" si="5"/>
        <v>479627.1113690639</v>
      </c>
    </row>
    <row r="49" spans="1:6" x14ac:dyDescent="0.25">
      <c r="A49" s="26">
        <f t="shared" si="0"/>
        <v>45170</v>
      </c>
      <c r="B49" s="28">
        <f t="shared" si="1"/>
        <v>479627.1113690639</v>
      </c>
      <c r="C49" s="28">
        <f t="shared" si="2"/>
        <v>819.36298192215088</v>
      </c>
      <c r="D49" s="28">
        <f t="shared" si="3"/>
        <v>451.47035141118238</v>
      </c>
      <c r="E49" s="28">
        <f t="shared" si="4"/>
        <v>1270.8333333333333</v>
      </c>
      <c r="F49" s="28">
        <f t="shared" si="5"/>
        <v>479175.6410176527</v>
      </c>
    </row>
    <row r="50" spans="1:6" x14ac:dyDescent="0.25">
      <c r="A50" s="26">
        <f t="shared" si="0"/>
        <v>45200</v>
      </c>
      <c r="B50" s="28">
        <f t="shared" si="1"/>
        <v>479175.6410176527</v>
      </c>
      <c r="C50" s="28">
        <f t="shared" si="2"/>
        <v>818.59172007182349</v>
      </c>
      <c r="D50" s="28">
        <f t="shared" si="3"/>
        <v>452.24161326150977</v>
      </c>
      <c r="E50" s="28">
        <f t="shared" si="4"/>
        <v>1270.8333333333333</v>
      </c>
      <c r="F50" s="28">
        <f t="shared" si="5"/>
        <v>478723.39940439118</v>
      </c>
    </row>
    <row r="51" spans="1:6" x14ac:dyDescent="0.25">
      <c r="A51" s="26">
        <f t="shared" si="0"/>
        <v>45231</v>
      </c>
      <c r="B51" s="28">
        <f t="shared" si="1"/>
        <v>478723.39940439118</v>
      </c>
      <c r="C51" s="28">
        <f t="shared" si="2"/>
        <v>817.81914064916828</v>
      </c>
      <c r="D51" s="28">
        <f t="shared" si="3"/>
        <v>453.01419268416498</v>
      </c>
      <c r="E51" s="28">
        <f t="shared" si="4"/>
        <v>1270.8333333333333</v>
      </c>
      <c r="F51" s="28">
        <f t="shared" si="5"/>
        <v>478270.38521170703</v>
      </c>
    </row>
    <row r="52" spans="1:6" x14ac:dyDescent="0.25">
      <c r="A52" s="26">
        <f t="shared" si="0"/>
        <v>45261</v>
      </c>
      <c r="B52" s="28">
        <f t="shared" si="1"/>
        <v>478270.38521170703</v>
      </c>
      <c r="C52" s="28">
        <f t="shared" si="2"/>
        <v>817.04524140333285</v>
      </c>
      <c r="D52" s="28">
        <f t="shared" si="3"/>
        <v>453.78809193000041</v>
      </c>
      <c r="E52" s="28">
        <f t="shared" si="4"/>
        <v>1270.8333333333333</v>
      </c>
      <c r="F52" s="28">
        <f t="shared" si="5"/>
        <v>477816.59711977706</v>
      </c>
    </row>
    <row r="53" spans="1:6" x14ac:dyDescent="0.25">
      <c r="A53" s="26">
        <f t="shared" si="0"/>
        <v>45292</v>
      </c>
      <c r="B53" s="28">
        <f t="shared" si="1"/>
        <v>477816.59711977706</v>
      </c>
      <c r="C53" s="28">
        <f t="shared" si="2"/>
        <v>816.27002007961914</v>
      </c>
      <c r="D53" s="28">
        <f t="shared" si="3"/>
        <v>454.56331325371411</v>
      </c>
      <c r="E53" s="28">
        <f t="shared" si="4"/>
        <v>1270.8333333333333</v>
      </c>
      <c r="F53" s="28">
        <f t="shared" si="5"/>
        <v>477362.03380652337</v>
      </c>
    </row>
    <row r="54" spans="1:6" x14ac:dyDescent="0.25">
      <c r="A54" s="26">
        <f t="shared" si="0"/>
        <v>45323</v>
      </c>
      <c r="B54" s="28">
        <f t="shared" si="1"/>
        <v>477362.03380652337</v>
      </c>
      <c r="C54" s="28">
        <f t="shared" si="2"/>
        <v>815.49347441947737</v>
      </c>
      <c r="D54" s="28">
        <f t="shared" si="3"/>
        <v>455.33985891385589</v>
      </c>
      <c r="E54" s="28">
        <f t="shared" si="4"/>
        <v>1270.8333333333333</v>
      </c>
      <c r="F54" s="28">
        <f t="shared" si="5"/>
        <v>476906.69394760951</v>
      </c>
    </row>
    <row r="55" spans="1:6" x14ac:dyDescent="0.25">
      <c r="A55" s="26">
        <f t="shared" si="0"/>
        <v>45352</v>
      </c>
      <c r="B55" s="28">
        <f t="shared" si="1"/>
        <v>476906.69394760951</v>
      </c>
      <c r="C55" s="28">
        <f t="shared" si="2"/>
        <v>814.71560216049966</v>
      </c>
      <c r="D55" s="28">
        <f t="shared" si="3"/>
        <v>456.1177311728336</v>
      </c>
      <c r="E55" s="28">
        <f t="shared" si="4"/>
        <v>1270.8333333333333</v>
      </c>
      <c r="F55" s="28">
        <f t="shared" si="5"/>
        <v>476450.57621643669</v>
      </c>
    </row>
    <row r="56" spans="1:6" x14ac:dyDescent="0.25">
      <c r="A56" s="26">
        <f t="shared" si="0"/>
        <v>45383</v>
      </c>
      <c r="B56" s="28">
        <f t="shared" si="1"/>
        <v>476450.57621643669</v>
      </c>
      <c r="C56" s="28">
        <f t="shared" si="2"/>
        <v>813.9364010364128</v>
      </c>
      <c r="D56" s="28">
        <f t="shared" si="3"/>
        <v>456.89693229692045</v>
      </c>
      <c r="E56" s="28">
        <f t="shared" si="4"/>
        <v>1270.8333333333333</v>
      </c>
      <c r="F56" s="28">
        <f t="shared" si="5"/>
        <v>475993.67928413977</v>
      </c>
    </row>
    <row r="57" spans="1:6" x14ac:dyDescent="0.25">
      <c r="A57" s="26">
        <f t="shared" si="0"/>
        <v>45413</v>
      </c>
      <c r="B57" s="28">
        <f t="shared" si="1"/>
        <v>475993.67928413977</v>
      </c>
      <c r="C57" s="28">
        <f t="shared" si="2"/>
        <v>813.1558687770721</v>
      </c>
      <c r="D57" s="28">
        <f t="shared" si="3"/>
        <v>457.67746455626116</v>
      </c>
      <c r="E57" s="28">
        <f t="shared" si="4"/>
        <v>1270.8333333333333</v>
      </c>
      <c r="F57" s="28">
        <f t="shared" si="5"/>
        <v>475536.00181958353</v>
      </c>
    </row>
    <row r="58" spans="1:6" x14ac:dyDescent="0.25">
      <c r="A58" s="26">
        <f t="shared" si="0"/>
        <v>45444</v>
      </c>
      <c r="B58" s="28">
        <f t="shared" si="1"/>
        <v>475536.00181958353</v>
      </c>
      <c r="C58" s="28">
        <f t="shared" si="2"/>
        <v>812.37400310845521</v>
      </c>
      <c r="D58" s="28">
        <f t="shared" si="3"/>
        <v>458.45933022487804</v>
      </c>
      <c r="E58" s="28">
        <f t="shared" si="4"/>
        <v>1270.8333333333333</v>
      </c>
      <c r="F58" s="28">
        <f t="shared" si="5"/>
        <v>475077.54248935863</v>
      </c>
    </row>
    <row r="59" spans="1:6" x14ac:dyDescent="0.25">
      <c r="A59" s="26">
        <f t="shared" si="0"/>
        <v>45474</v>
      </c>
      <c r="B59" s="28">
        <f t="shared" si="1"/>
        <v>475077.54248935863</v>
      </c>
      <c r="C59" s="28">
        <f t="shared" si="2"/>
        <v>811.59080175265422</v>
      </c>
      <c r="D59" s="28">
        <f t="shared" si="3"/>
        <v>459.24253158067904</v>
      </c>
      <c r="E59" s="28">
        <f t="shared" si="4"/>
        <v>1270.8333333333333</v>
      </c>
      <c r="F59" s="28">
        <f t="shared" si="5"/>
        <v>474618.29995777796</v>
      </c>
    </row>
    <row r="60" spans="1:6" x14ac:dyDescent="0.25">
      <c r="A60" s="26">
        <f t="shared" si="0"/>
        <v>45505</v>
      </c>
      <c r="B60" s="28">
        <f t="shared" si="1"/>
        <v>474618.29995777796</v>
      </c>
      <c r="C60" s="28">
        <f t="shared" si="2"/>
        <v>810.80626242787082</v>
      </c>
      <c r="D60" s="28">
        <f t="shared" si="3"/>
        <v>460.02707090546244</v>
      </c>
      <c r="E60" s="28">
        <f t="shared" si="4"/>
        <v>1270.8333333333333</v>
      </c>
      <c r="F60" s="28">
        <f t="shared" si="5"/>
        <v>474158.27288687247</v>
      </c>
    </row>
    <row r="61" spans="1:6" x14ac:dyDescent="0.25">
      <c r="A61" s="26">
        <f t="shared" si="0"/>
        <v>45536</v>
      </c>
      <c r="B61" s="28">
        <f t="shared" si="1"/>
        <v>474158.27288687247</v>
      </c>
      <c r="C61" s="28">
        <f t="shared" si="2"/>
        <v>810.02038284840705</v>
      </c>
      <c r="D61" s="28">
        <f t="shared" si="3"/>
        <v>460.8129504849262</v>
      </c>
      <c r="E61" s="28">
        <f t="shared" si="4"/>
        <v>1270.8333333333333</v>
      </c>
      <c r="F61" s="28">
        <f t="shared" si="5"/>
        <v>473697.45993638755</v>
      </c>
    </row>
    <row r="62" spans="1:6" x14ac:dyDescent="0.25">
      <c r="A62" s="26">
        <f t="shared" si="0"/>
        <v>45566</v>
      </c>
      <c r="B62" s="28">
        <f t="shared" si="1"/>
        <v>473697.45993638755</v>
      </c>
      <c r="C62" s="28">
        <f t="shared" si="2"/>
        <v>809.23316072466207</v>
      </c>
      <c r="D62" s="28">
        <f t="shared" si="3"/>
        <v>461.60017260867119</v>
      </c>
      <c r="E62" s="28">
        <f t="shared" si="4"/>
        <v>1270.8333333333333</v>
      </c>
      <c r="F62" s="28">
        <f t="shared" si="5"/>
        <v>473235.85976377886</v>
      </c>
    </row>
    <row r="63" spans="1:6" x14ac:dyDescent="0.25">
      <c r="A63" s="26">
        <f t="shared" si="0"/>
        <v>45597</v>
      </c>
      <c r="B63" s="28">
        <f t="shared" si="1"/>
        <v>473235.85976377886</v>
      </c>
      <c r="C63" s="28">
        <f t="shared" si="2"/>
        <v>808.44459376312238</v>
      </c>
      <c r="D63" s="28">
        <f t="shared" si="3"/>
        <v>462.38873957021087</v>
      </c>
      <c r="E63" s="28">
        <f t="shared" si="4"/>
        <v>1270.8333333333333</v>
      </c>
      <c r="F63" s="28">
        <f t="shared" si="5"/>
        <v>472773.47102420864</v>
      </c>
    </row>
    <row r="64" spans="1:6" x14ac:dyDescent="0.25">
      <c r="A64" s="26">
        <f t="shared" si="0"/>
        <v>45627</v>
      </c>
      <c r="B64" s="28">
        <f t="shared" si="1"/>
        <v>472773.47102420864</v>
      </c>
      <c r="C64" s="28">
        <f t="shared" si="2"/>
        <v>807.65467966635651</v>
      </c>
      <c r="D64" s="28">
        <f t="shared" si="3"/>
        <v>463.17865366697674</v>
      </c>
      <c r="E64" s="28">
        <f t="shared" si="4"/>
        <v>1270.8333333333333</v>
      </c>
      <c r="F64" s="28">
        <f t="shared" si="5"/>
        <v>472310.29237054166</v>
      </c>
    </row>
    <row r="65" spans="1:6" x14ac:dyDescent="0.25">
      <c r="A65" s="26">
        <f t="shared" si="0"/>
        <v>45658</v>
      </c>
      <c r="B65" s="28">
        <f t="shared" si="1"/>
        <v>472310.29237054166</v>
      </c>
      <c r="C65" s="28">
        <f t="shared" si="2"/>
        <v>806.86341613300874</v>
      </c>
      <c r="D65" s="28">
        <f t="shared" si="3"/>
        <v>463.96991720032452</v>
      </c>
      <c r="E65" s="28">
        <f t="shared" si="4"/>
        <v>1270.8333333333333</v>
      </c>
      <c r="F65" s="28">
        <f t="shared" si="5"/>
        <v>471846.32245334133</v>
      </c>
    </row>
    <row r="66" spans="1:6" x14ac:dyDescent="0.25">
      <c r="A66" s="26">
        <f t="shared" si="0"/>
        <v>45689</v>
      </c>
      <c r="B66" s="28">
        <f t="shared" si="1"/>
        <v>471846.32245334133</v>
      </c>
      <c r="C66" s="28">
        <f t="shared" si="2"/>
        <v>806.07080085779148</v>
      </c>
      <c r="D66" s="28">
        <f t="shared" si="3"/>
        <v>464.76253247554178</v>
      </c>
      <c r="E66" s="28">
        <f t="shared" si="4"/>
        <v>1270.8333333333333</v>
      </c>
      <c r="F66" s="28">
        <f t="shared" si="5"/>
        <v>471381.55992086581</v>
      </c>
    </row>
    <row r="67" spans="1:6" x14ac:dyDescent="0.25">
      <c r="A67" s="26">
        <f t="shared" ref="A67:A130" si="6">EOMONTH(A66,0)+1</f>
        <v>45717</v>
      </c>
      <c r="B67" s="28">
        <f t="shared" si="1"/>
        <v>471381.55992086581</v>
      </c>
      <c r="C67" s="28">
        <f t="shared" si="2"/>
        <v>805.27683153147905</v>
      </c>
      <c r="D67" s="28">
        <f t="shared" si="3"/>
        <v>465.55650180185421</v>
      </c>
      <c r="E67" s="28">
        <f t="shared" si="4"/>
        <v>1270.8333333333333</v>
      </c>
      <c r="F67" s="28">
        <f t="shared" si="5"/>
        <v>470916.00341906393</v>
      </c>
    </row>
    <row r="68" spans="1:6" x14ac:dyDescent="0.25">
      <c r="A68" s="26">
        <f t="shared" si="6"/>
        <v>45748</v>
      </c>
      <c r="B68" s="28">
        <f t="shared" ref="B68:B131" si="7">+F67</f>
        <v>470916.00341906393</v>
      </c>
      <c r="C68" s="28">
        <f t="shared" ref="C68:C131" si="8">+$H$2*B68*30/360</f>
        <v>804.48150584090104</v>
      </c>
      <c r="D68" s="28">
        <f t="shared" ref="D68:D131" si="9">+E68-C68</f>
        <v>466.35182749243222</v>
      </c>
      <c r="E68" s="28">
        <f t="shared" ref="E68:E131" si="10">+($H$2+$I$2)*$B$2/12</f>
        <v>1270.8333333333333</v>
      </c>
      <c r="F68" s="28">
        <f t="shared" ref="F68:F131" si="11">++B68-D68</f>
        <v>470449.65159157151</v>
      </c>
    </row>
    <row r="69" spans="1:6" x14ac:dyDescent="0.25">
      <c r="A69" s="26">
        <f t="shared" si="6"/>
        <v>45778</v>
      </c>
      <c r="B69" s="28">
        <f t="shared" si="7"/>
        <v>470449.65159157151</v>
      </c>
      <c r="C69" s="28">
        <f t="shared" si="8"/>
        <v>803.68482146893462</v>
      </c>
      <c r="D69" s="28">
        <f t="shared" si="9"/>
        <v>467.14851186439864</v>
      </c>
      <c r="E69" s="28">
        <f t="shared" si="10"/>
        <v>1270.8333333333333</v>
      </c>
      <c r="F69" s="28">
        <f t="shared" si="11"/>
        <v>469982.50307970709</v>
      </c>
    </row>
    <row r="70" spans="1:6" x14ac:dyDescent="0.25">
      <c r="A70" s="26">
        <f t="shared" si="6"/>
        <v>45809</v>
      </c>
      <c r="B70" s="28">
        <f t="shared" si="7"/>
        <v>469982.50307970709</v>
      </c>
      <c r="C70" s="28">
        <f t="shared" si="8"/>
        <v>802.88677609449962</v>
      </c>
      <c r="D70" s="28">
        <f t="shared" si="9"/>
        <v>467.94655723883363</v>
      </c>
      <c r="E70" s="28">
        <f t="shared" si="10"/>
        <v>1270.8333333333333</v>
      </c>
      <c r="F70" s="28">
        <f t="shared" si="11"/>
        <v>469514.55652246828</v>
      </c>
    </row>
    <row r="71" spans="1:6" x14ac:dyDescent="0.25">
      <c r="A71" s="26">
        <f t="shared" si="6"/>
        <v>45839</v>
      </c>
      <c r="B71" s="28">
        <f t="shared" si="7"/>
        <v>469514.55652246828</v>
      </c>
      <c r="C71" s="28">
        <f t="shared" si="8"/>
        <v>802.08736739254994</v>
      </c>
      <c r="D71" s="28">
        <f t="shared" si="9"/>
        <v>468.74596594078332</v>
      </c>
      <c r="E71" s="28">
        <f t="shared" si="10"/>
        <v>1270.8333333333333</v>
      </c>
      <c r="F71" s="28">
        <f t="shared" si="11"/>
        <v>469045.81055652752</v>
      </c>
    </row>
    <row r="72" spans="1:6" x14ac:dyDescent="0.25">
      <c r="A72" s="26">
        <f t="shared" si="6"/>
        <v>45870</v>
      </c>
      <c r="B72" s="28">
        <f t="shared" si="7"/>
        <v>469045.81055652752</v>
      </c>
      <c r="C72" s="28">
        <f t="shared" si="8"/>
        <v>801.28659303406778</v>
      </c>
      <c r="D72" s="28">
        <f t="shared" si="9"/>
        <v>469.54674029926548</v>
      </c>
      <c r="E72" s="28">
        <f t="shared" si="10"/>
        <v>1270.8333333333333</v>
      </c>
      <c r="F72" s="28">
        <f t="shared" si="11"/>
        <v>468576.26381622825</v>
      </c>
    </row>
    <row r="73" spans="1:6" x14ac:dyDescent="0.25">
      <c r="A73" s="26">
        <f t="shared" si="6"/>
        <v>45901</v>
      </c>
      <c r="B73" s="28">
        <f t="shared" si="7"/>
        <v>468576.26381622825</v>
      </c>
      <c r="C73" s="28">
        <f t="shared" si="8"/>
        <v>800.48445068605668</v>
      </c>
      <c r="D73" s="28">
        <f t="shared" si="9"/>
        <v>470.34888264727658</v>
      </c>
      <c r="E73" s="28">
        <f t="shared" si="10"/>
        <v>1270.8333333333333</v>
      </c>
      <c r="F73" s="28">
        <f t="shared" si="11"/>
        <v>468105.91493358096</v>
      </c>
    </row>
    <row r="74" spans="1:6" x14ac:dyDescent="0.25">
      <c r="A74" s="26">
        <f t="shared" si="6"/>
        <v>45931</v>
      </c>
      <c r="B74" s="28">
        <f t="shared" si="7"/>
        <v>468105.91493358096</v>
      </c>
      <c r="C74" s="28">
        <f t="shared" si="8"/>
        <v>799.68093801153418</v>
      </c>
      <c r="D74" s="28">
        <f t="shared" si="9"/>
        <v>471.15239532179908</v>
      </c>
      <c r="E74" s="28">
        <f t="shared" si="10"/>
        <v>1270.8333333333333</v>
      </c>
      <c r="F74" s="28">
        <f t="shared" si="11"/>
        <v>467634.76253825915</v>
      </c>
    </row>
    <row r="75" spans="1:6" x14ac:dyDescent="0.25">
      <c r="A75" s="26">
        <f t="shared" si="6"/>
        <v>45962</v>
      </c>
      <c r="B75" s="28">
        <f t="shared" si="7"/>
        <v>467634.76253825915</v>
      </c>
      <c r="C75" s="28">
        <f t="shared" si="8"/>
        <v>798.87605266952608</v>
      </c>
      <c r="D75" s="28">
        <f t="shared" si="9"/>
        <v>471.95728066380718</v>
      </c>
      <c r="E75" s="28">
        <f t="shared" si="10"/>
        <v>1270.8333333333333</v>
      </c>
      <c r="F75" s="28">
        <f t="shared" si="11"/>
        <v>467162.80525759532</v>
      </c>
    </row>
    <row r="76" spans="1:6" x14ac:dyDescent="0.25">
      <c r="A76" s="26">
        <f t="shared" si="6"/>
        <v>45992</v>
      </c>
      <c r="B76" s="28">
        <f t="shared" si="7"/>
        <v>467162.80525759532</v>
      </c>
      <c r="C76" s="28">
        <f t="shared" si="8"/>
        <v>798.06979231505875</v>
      </c>
      <c r="D76" s="28">
        <f t="shared" si="9"/>
        <v>472.76354101827451</v>
      </c>
      <c r="E76" s="28">
        <f t="shared" si="10"/>
        <v>1270.8333333333333</v>
      </c>
      <c r="F76" s="28">
        <f t="shared" si="11"/>
        <v>466690.04171657702</v>
      </c>
    </row>
    <row r="77" spans="1:6" x14ac:dyDescent="0.25">
      <c r="A77" s="26">
        <f t="shared" si="6"/>
        <v>46023</v>
      </c>
      <c r="B77" s="28">
        <f t="shared" si="7"/>
        <v>466690.04171657702</v>
      </c>
      <c r="C77" s="28">
        <f t="shared" si="8"/>
        <v>797.26215459915238</v>
      </c>
      <c r="D77" s="28">
        <f t="shared" si="9"/>
        <v>473.57117873418088</v>
      </c>
      <c r="E77" s="28">
        <f t="shared" si="10"/>
        <v>1270.8333333333333</v>
      </c>
      <c r="F77" s="28">
        <f t="shared" si="11"/>
        <v>466216.47053784283</v>
      </c>
    </row>
    <row r="78" spans="1:6" x14ac:dyDescent="0.25">
      <c r="A78" s="26">
        <f t="shared" si="6"/>
        <v>46054</v>
      </c>
      <c r="B78" s="28">
        <f t="shared" si="7"/>
        <v>466216.47053784283</v>
      </c>
      <c r="C78" s="28">
        <f t="shared" si="8"/>
        <v>796.45313716881481</v>
      </c>
      <c r="D78" s="28">
        <f t="shared" si="9"/>
        <v>474.38019616451845</v>
      </c>
      <c r="E78" s="28">
        <f t="shared" si="10"/>
        <v>1270.8333333333333</v>
      </c>
      <c r="F78" s="28">
        <f t="shared" si="11"/>
        <v>465742.0903416783</v>
      </c>
    </row>
    <row r="79" spans="1:6" x14ac:dyDescent="0.25">
      <c r="A79" s="26">
        <f t="shared" si="6"/>
        <v>46082</v>
      </c>
      <c r="B79" s="28">
        <f t="shared" si="7"/>
        <v>465742.0903416783</v>
      </c>
      <c r="C79" s="28">
        <f t="shared" si="8"/>
        <v>795.64273766703388</v>
      </c>
      <c r="D79" s="28">
        <f t="shared" si="9"/>
        <v>475.19059566629937</v>
      </c>
      <c r="E79" s="28">
        <f t="shared" si="10"/>
        <v>1270.8333333333333</v>
      </c>
      <c r="F79" s="28">
        <f t="shared" si="11"/>
        <v>465266.899746012</v>
      </c>
    </row>
    <row r="80" spans="1:6" x14ac:dyDescent="0.25">
      <c r="A80" s="26">
        <f t="shared" si="6"/>
        <v>46113</v>
      </c>
      <c r="B80" s="28">
        <f t="shared" si="7"/>
        <v>465266.899746012</v>
      </c>
      <c r="C80" s="28">
        <f t="shared" si="8"/>
        <v>794.83095373277047</v>
      </c>
      <c r="D80" s="28">
        <f t="shared" si="9"/>
        <v>476.00237960056279</v>
      </c>
      <c r="E80" s="28">
        <f t="shared" si="10"/>
        <v>1270.8333333333333</v>
      </c>
      <c r="F80" s="28">
        <f t="shared" si="11"/>
        <v>464790.89736641146</v>
      </c>
    </row>
    <row r="81" spans="1:6" x14ac:dyDescent="0.25">
      <c r="A81" s="26">
        <f t="shared" si="6"/>
        <v>46143</v>
      </c>
      <c r="B81" s="28">
        <f t="shared" si="7"/>
        <v>464790.89736641146</v>
      </c>
      <c r="C81" s="28">
        <f t="shared" si="8"/>
        <v>794.01778300095293</v>
      </c>
      <c r="D81" s="28">
        <f t="shared" si="9"/>
        <v>476.81555033238033</v>
      </c>
      <c r="E81" s="28">
        <f t="shared" si="10"/>
        <v>1270.8333333333333</v>
      </c>
      <c r="F81" s="28">
        <f t="shared" si="11"/>
        <v>464314.0818160791</v>
      </c>
    </row>
    <row r="82" spans="1:6" x14ac:dyDescent="0.25">
      <c r="A82" s="26">
        <f t="shared" si="6"/>
        <v>46174</v>
      </c>
      <c r="B82" s="28">
        <f t="shared" si="7"/>
        <v>464314.0818160791</v>
      </c>
      <c r="C82" s="28">
        <f t="shared" si="8"/>
        <v>793.20322310246843</v>
      </c>
      <c r="D82" s="28">
        <f t="shared" si="9"/>
        <v>477.63011023086483</v>
      </c>
      <c r="E82" s="28">
        <f t="shared" si="10"/>
        <v>1270.8333333333333</v>
      </c>
      <c r="F82" s="28">
        <f t="shared" si="11"/>
        <v>463836.45170584822</v>
      </c>
    </row>
    <row r="83" spans="1:6" x14ac:dyDescent="0.25">
      <c r="A83" s="26">
        <f t="shared" si="6"/>
        <v>46204</v>
      </c>
      <c r="B83" s="28">
        <f t="shared" si="7"/>
        <v>463836.45170584822</v>
      </c>
      <c r="C83" s="28">
        <f t="shared" si="8"/>
        <v>792.38727166415742</v>
      </c>
      <c r="D83" s="28">
        <f t="shared" si="9"/>
        <v>478.44606166917583</v>
      </c>
      <c r="E83" s="28">
        <f t="shared" si="10"/>
        <v>1270.8333333333333</v>
      </c>
      <c r="F83" s="28">
        <f t="shared" si="11"/>
        <v>463358.00564417907</v>
      </c>
    </row>
    <row r="84" spans="1:6" x14ac:dyDescent="0.25">
      <c r="A84" s="26">
        <f t="shared" si="6"/>
        <v>46235</v>
      </c>
      <c r="B84" s="28">
        <f t="shared" si="7"/>
        <v>463358.00564417907</v>
      </c>
      <c r="C84" s="28">
        <f t="shared" si="8"/>
        <v>791.56992630880586</v>
      </c>
      <c r="D84" s="28">
        <f t="shared" si="9"/>
        <v>479.2634070245274</v>
      </c>
      <c r="E84" s="28">
        <f t="shared" si="10"/>
        <v>1270.8333333333333</v>
      </c>
      <c r="F84" s="28">
        <f t="shared" si="11"/>
        <v>462878.74223715451</v>
      </c>
    </row>
    <row r="85" spans="1:6" x14ac:dyDescent="0.25">
      <c r="A85" s="26">
        <f t="shared" si="6"/>
        <v>46266</v>
      </c>
      <c r="B85" s="28">
        <f t="shared" si="7"/>
        <v>462878.74223715451</v>
      </c>
      <c r="C85" s="28">
        <f t="shared" si="8"/>
        <v>790.7511846551389</v>
      </c>
      <c r="D85" s="28">
        <f t="shared" si="9"/>
        <v>480.08214867819436</v>
      </c>
      <c r="E85" s="28">
        <f t="shared" si="10"/>
        <v>1270.8333333333333</v>
      </c>
      <c r="F85" s="28">
        <f t="shared" si="11"/>
        <v>462398.66008847632</v>
      </c>
    </row>
    <row r="86" spans="1:6" x14ac:dyDescent="0.25">
      <c r="A86" s="26">
        <f t="shared" si="6"/>
        <v>46296</v>
      </c>
      <c r="B86" s="28">
        <f t="shared" si="7"/>
        <v>462398.66008847632</v>
      </c>
      <c r="C86" s="28">
        <f t="shared" si="8"/>
        <v>789.93104431781376</v>
      </c>
      <c r="D86" s="28">
        <f t="shared" si="9"/>
        <v>480.9022890155195</v>
      </c>
      <c r="E86" s="28">
        <f t="shared" si="10"/>
        <v>1270.8333333333333</v>
      </c>
      <c r="F86" s="28">
        <f t="shared" si="11"/>
        <v>461917.75779946079</v>
      </c>
    </row>
    <row r="87" spans="1:6" x14ac:dyDescent="0.25">
      <c r="A87" s="26">
        <f t="shared" si="6"/>
        <v>46327</v>
      </c>
      <c r="B87" s="28">
        <f t="shared" si="7"/>
        <v>461917.75779946079</v>
      </c>
      <c r="C87" s="28">
        <f t="shared" si="8"/>
        <v>789.10950290741209</v>
      </c>
      <c r="D87" s="28">
        <f t="shared" si="9"/>
        <v>481.72383042592116</v>
      </c>
      <c r="E87" s="28">
        <f t="shared" si="10"/>
        <v>1270.8333333333333</v>
      </c>
      <c r="F87" s="28">
        <f t="shared" si="11"/>
        <v>461436.03396903485</v>
      </c>
    </row>
    <row r="88" spans="1:6" x14ac:dyDescent="0.25">
      <c r="A88" s="26">
        <f t="shared" si="6"/>
        <v>46357</v>
      </c>
      <c r="B88" s="28">
        <f t="shared" si="7"/>
        <v>461436.03396903485</v>
      </c>
      <c r="C88" s="28">
        <f t="shared" si="8"/>
        <v>788.28655803043443</v>
      </c>
      <c r="D88" s="28">
        <f t="shared" si="9"/>
        <v>482.54677530289882</v>
      </c>
      <c r="E88" s="28">
        <f t="shared" si="10"/>
        <v>1270.8333333333333</v>
      </c>
      <c r="F88" s="28">
        <f t="shared" si="11"/>
        <v>460953.48719373194</v>
      </c>
    </row>
    <row r="89" spans="1:6" x14ac:dyDescent="0.25">
      <c r="A89" s="26">
        <f t="shared" si="6"/>
        <v>46388</v>
      </c>
      <c r="B89" s="28">
        <f t="shared" si="7"/>
        <v>460953.48719373194</v>
      </c>
      <c r="C89" s="28">
        <f t="shared" si="8"/>
        <v>787.46220728929211</v>
      </c>
      <c r="D89" s="28">
        <f t="shared" si="9"/>
        <v>483.37112604404115</v>
      </c>
      <c r="E89" s="28">
        <f t="shared" si="10"/>
        <v>1270.8333333333333</v>
      </c>
      <c r="F89" s="28">
        <f t="shared" si="11"/>
        <v>460470.11606768792</v>
      </c>
    </row>
    <row r="90" spans="1:6" x14ac:dyDescent="0.25">
      <c r="A90" s="26">
        <f t="shared" si="6"/>
        <v>46419</v>
      </c>
      <c r="B90" s="28">
        <f t="shared" si="7"/>
        <v>460470.11606768792</v>
      </c>
      <c r="C90" s="28">
        <f t="shared" si="8"/>
        <v>786.63644828230031</v>
      </c>
      <c r="D90" s="28">
        <f t="shared" si="9"/>
        <v>484.19688505103295</v>
      </c>
      <c r="E90" s="28">
        <f t="shared" si="10"/>
        <v>1270.8333333333333</v>
      </c>
      <c r="F90" s="28">
        <f t="shared" si="11"/>
        <v>459985.91918263689</v>
      </c>
    </row>
    <row r="91" spans="1:6" x14ac:dyDescent="0.25">
      <c r="A91" s="26">
        <f t="shared" si="6"/>
        <v>46447</v>
      </c>
      <c r="B91" s="28">
        <f t="shared" si="7"/>
        <v>459985.91918263689</v>
      </c>
      <c r="C91" s="28">
        <f t="shared" si="8"/>
        <v>785.80927860367126</v>
      </c>
      <c r="D91" s="28">
        <f t="shared" si="9"/>
        <v>485.024054729662</v>
      </c>
      <c r="E91" s="28">
        <f t="shared" si="10"/>
        <v>1270.8333333333333</v>
      </c>
      <c r="F91" s="28">
        <f t="shared" si="11"/>
        <v>459500.89512790722</v>
      </c>
    </row>
    <row r="92" spans="1:6" x14ac:dyDescent="0.25">
      <c r="A92" s="26">
        <f t="shared" si="6"/>
        <v>46478</v>
      </c>
      <c r="B92" s="28">
        <f t="shared" si="7"/>
        <v>459500.89512790722</v>
      </c>
      <c r="C92" s="28">
        <f t="shared" si="8"/>
        <v>784.98069584350822</v>
      </c>
      <c r="D92" s="28">
        <f t="shared" si="9"/>
        <v>485.85263748982504</v>
      </c>
      <c r="E92" s="28">
        <f t="shared" si="10"/>
        <v>1270.8333333333333</v>
      </c>
      <c r="F92" s="28">
        <f t="shared" si="11"/>
        <v>459015.04249041737</v>
      </c>
    </row>
    <row r="93" spans="1:6" x14ac:dyDescent="0.25">
      <c r="A93" s="26">
        <f t="shared" si="6"/>
        <v>46508</v>
      </c>
      <c r="B93" s="28">
        <f t="shared" si="7"/>
        <v>459015.04249041737</v>
      </c>
      <c r="C93" s="28">
        <f t="shared" si="8"/>
        <v>784.15069758779634</v>
      </c>
      <c r="D93" s="28">
        <f t="shared" si="9"/>
        <v>486.68263574553691</v>
      </c>
      <c r="E93" s="28">
        <f t="shared" si="10"/>
        <v>1270.8333333333333</v>
      </c>
      <c r="F93" s="28">
        <f t="shared" si="11"/>
        <v>458528.35985467181</v>
      </c>
    </row>
    <row r="94" spans="1:6" x14ac:dyDescent="0.25">
      <c r="A94" s="26">
        <f t="shared" si="6"/>
        <v>46539</v>
      </c>
      <c r="B94" s="28">
        <f t="shared" si="7"/>
        <v>458528.35985467181</v>
      </c>
      <c r="C94" s="28">
        <f t="shared" si="8"/>
        <v>783.31928141839774</v>
      </c>
      <c r="D94" s="28">
        <f t="shared" si="9"/>
        <v>487.51405191493552</v>
      </c>
      <c r="E94" s="28">
        <f t="shared" si="10"/>
        <v>1270.8333333333333</v>
      </c>
      <c r="F94" s="28">
        <f t="shared" si="11"/>
        <v>458040.8458027569</v>
      </c>
    </row>
    <row r="95" spans="1:6" x14ac:dyDescent="0.25">
      <c r="A95" s="26">
        <f t="shared" si="6"/>
        <v>46569</v>
      </c>
      <c r="B95" s="28">
        <f t="shared" si="7"/>
        <v>458040.8458027569</v>
      </c>
      <c r="C95" s="28">
        <f t="shared" si="8"/>
        <v>782.4864449130431</v>
      </c>
      <c r="D95" s="28">
        <f t="shared" si="9"/>
        <v>488.34688842029016</v>
      </c>
      <c r="E95" s="28">
        <f t="shared" si="10"/>
        <v>1270.8333333333333</v>
      </c>
      <c r="F95" s="28">
        <f t="shared" si="11"/>
        <v>457552.49891433661</v>
      </c>
    </row>
    <row r="96" spans="1:6" x14ac:dyDescent="0.25">
      <c r="A96" s="26">
        <f t="shared" si="6"/>
        <v>46600</v>
      </c>
      <c r="B96" s="28">
        <f t="shared" si="7"/>
        <v>457552.49891433661</v>
      </c>
      <c r="C96" s="28">
        <f t="shared" si="8"/>
        <v>781.65218564532506</v>
      </c>
      <c r="D96" s="28">
        <f t="shared" si="9"/>
        <v>489.1811476880082</v>
      </c>
      <c r="E96" s="28">
        <f t="shared" si="10"/>
        <v>1270.8333333333333</v>
      </c>
      <c r="F96" s="28">
        <f t="shared" si="11"/>
        <v>457063.3177666486</v>
      </c>
    </row>
    <row r="97" spans="1:6" x14ac:dyDescent="0.25">
      <c r="A97" s="26">
        <f t="shared" si="6"/>
        <v>46631</v>
      </c>
      <c r="B97" s="28">
        <f t="shared" si="7"/>
        <v>457063.3177666486</v>
      </c>
      <c r="C97" s="28">
        <f t="shared" si="8"/>
        <v>780.81650118469133</v>
      </c>
      <c r="D97" s="28">
        <f t="shared" si="9"/>
        <v>490.01683214864192</v>
      </c>
      <c r="E97" s="28">
        <f t="shared" si="10"/>
        <v>1270.8333333333333</v>
      </c>
      <c r="F97" s="28">
        <f t="shared" si="11"/>
        <v>456573.30093449994</v>
      </c>
    </row>
    <row r="98" spans="1:6" x14ac:dyDescent="0.25">
      <c r="A98" s="26">
        <f t="shared" si="6"/>
        <v>46661</v>
      </c>
      <c r="B98" s="28">
        <f t="shared" si="7"/>
        <v>456573.30093449994</v>
      </c>
      <c r="C98" s="28">
        <f t="shared" si="8"/>
        <v>779.97938909643744</v>
      </c>
      <c r="D98" s="28">
        <f t="shared" si="9"/>
        <v>490.85394423689581</v>
      </c>
      <c r="E98" s="28">
        <f t="shared" si="10"/>
        <v>1270.8333333333333</v>
      </c>
      <c r="F98" s="28">
        <f t="shared" si="11"/>
        <v>456082.44699026307</v>
      </c>
    </row>
    <row r="99" spans="1:6" x14ac:dyDescent="0.25">
      <c r="A99" s="26">
        <f t="shared" si="6"/>
        <v>46692</v>
      </c>
      <c r="B99" s="28">
        <f t="shared" si="7"/>
        <v>456082.44699026307</v>
      </c>
      <c r="C99" s="28">
        <f t="shared" si="8"/>
        <v>779.14084694169935</v>
      </c>
      <c r="D99" s="28">
        <f t="shared" si="9"/>
        <v>491.69248639163391</v>
      </c>
      <c r="E99" s="28">
        <f t="shared" si="10"/>
        <v>1270.8333333333333</v>
      </c>
      <c r="F99" s="28">
        <f t="shared" si="11"/>
        <v>455590.75450387143</v>
      </c>
    </row>
    <row r="100" spans="1:6" x14ac:dyDescent="0.25">
      <c r="A100" s="26">
        <f t="shared" si="6"/>
        <v>46722</v>
      </c>
      <c r="B100" s="28">
        <f t="shared" si="7"/>
        <v>455590.75450387143</v>
      </c>
      <c r="C100" s="28">
        <f t="shared" si="8"/>
        <v>778.30087227744707</v>
      </c>
      <c r="D100" s="28">
        <f t="shared" si="9"/>
        <v>492.53246105588619</v>
      </c>
      <c r="E100" s="28">
        <f t="shared" si="10"/>
        <v>1270.8333333333333</v>
      </c>
      <c r="F100" s="28">
        <f t="shared" si="11"/>
        <v>455098.22204281553</v>
      </c>
    </row>
    <row r="101" spans="1:6" x14ac:dyDescent="0.25">
      <c r="A101" s="26">
        <f t="shared" si="6"/>
        <v>46753</v>
      </c>
      <c r="B101" s="28">
        <f t="shared" si="7"/>
        <v>455098.22204281553</v>
      </c>
      <c r="C101" s="28">
        <f t="shared" si="8"/>
        <v>777.45946265647649</v>
      </c>
      <c r="D101" s="28">
        <f t="shared" si="9"/>
        <v>493.37387067685677</v>
      </c>
      <c r="E101" s="28">
        <f t="shared" si="10"/>
        <v>1270.8333333333333</v>
      </c>
      <c r="F101" s="28">
        <f t="shared" si="11"/>
        <v>454604.84817213868</v>
      </c>
    </row>
    <row r="102" spans="1:6" x14ac:dyDescent="0.25">
      <c r="A102" s="26">
        <f t="shared" si="6"/>
        <v>46784</v>
      </c>
      <c r="B102" s="28">
        <f t="shared" si="7"/>
        <v>454604.84817213868</v>
      </c>
      <c r="C102" s="28">
        <f t="shared" si="8"/>
        <v>776.61661562740369</v>
      </c>
      <c r="D102" s="28">
        <f t="shared" si="9"/>
        <v>494.21671770592957</v>
      </c>
      <c r="E102" s="28">
        <f t="shared" si="10"/>
        <v>1270.8333333333333</v>
      </c>
      <c r="F102" s="28">
        <f t="shared" si="11"/>
        <v>454110.63145443273</v>
      </c>
    </row>
    <row r="103" spans="1:6" x14ac:dyDescent="0.25">
      <c r="A103" s="26">
        <f t="shared" si="6"/>
        <v>46813</v>
      </c>
      <c r="B103" s="28">
        <f t="shared" si="7"/>
        <v>454110.63145443273</v>
      </c>
      <c r="C103" s="28">
        <f t="shared" si="8"/>
        <v>775.77232873465596</v>
      </c>
      <c r="D103" s="28">
        <f t="shared" si="9"/>
        <v>495.0610045986773</v>
      </c>
      <c r="E103" s="28">
        <f t="shared" si="10"/>
        <v>1270.8333333333333</v>
      </c>
      <c r="F103" s="28">
        <f t="shared" si="11"/>
        <v>453615.57044983405</v>
      </c>
    </row>
    <row r="104" spans="1:6" x14ac:dyDescent="0.25">
      <c r="A104" s="26">
        <f t="shared" si="6"/>
        <v>46844</v>
      </c>
      <c r="B104" s="28">
        <f t="shared" si="7"/>
        <v>453615.57044983405</v>
      </c>
      <c r="C104" s="28">
        <f t="shared" si="8"/>
        <v>774.92659951846667</v>
      </c>
      <c r="D104" s="28">
        <f t="shared" si="9"/>
        <v>495.90673381486658</v>
      </c>
      <c r="E104" s="28">
        <f t="shared" si="10"/>
        <v>1270.8333333333333</v>
      </c>
      <c r="F104" s="28">
        <f t="shared" si="11"/>
        <v>453119.66371601919</v>
      </c>
    </row>
    <row r="105" spans="1:6" x14ac:dyDescent="0.25">
      <c r="A105" s="26">
        <f t="shared" si="6"/>
        <v>46874</v>
      </c>
      <c r="B105" s="28">
        <f t="shared" si="7"/>
        <v>453119.66371601919</v>
      </c>
      <c r="C105" s="28">
        <f t="shared" si="8"/>
        <v>774.0794255148661</v>
      </c>
      <c r="D105" s="28">
        <f t="shared" si="9"/>
        <v>496.75390781846716</v>
      </c>
      <c r="E105" s="28">
        <f t="shared" si="10"/>
        <v>1270.8333333333333</v>
      </c>
      <c r="F105" s="28">
        <f t="shared" si="11"/>
        <v>452622.90980820073</v>
      </c>
    </row>
    <row r="106" spans="1:6" x14ac:dyDescent="0.25">
      <c r="A106" s="26">
        <f t="shared" si="6"/>
        <v>46905</v>
      </c>
      <c r="B106" s="28">
        <f t="shared" si="7"/>
        <v>452622.90980820073</v>
      </c>
      <c r="C106" s="28">
        <f t="shared" si="8"/>
        <v>773.23080425567616</v>
      </c>
      <c r="D106" s="28">
        <f t="shared" si="9"/>
        <v>497.6025290776571</v>
      </c>
      <c r="E106" s="28">
        <f t="shared" si="10"/>
        <v>1270.8333333333333</v>
      </c>
      <c r="F106" s="28">
        <f t="shared" si="11"/>
        <v>452125.30727912305</v>
      </c>
    </row>
    <row r="107" spans="1:6" x14ac:dyDescent="0.25">
      <c r="A107" s="26">
        <f t="shared" si="6"/>
        <v>46935</v>
      </c>
      <c r="B107" s="28">
        <f t="shared" si="7"/>
        <v>452125.30727912305</v>
      </c>
      <c r="C107" s="28">
        <f t="shared" si="8"/>
        <v>772.38073326850179</v>
      </c>
      <c r="D107" s="28">
        <f t="shared" si="9"/>
        <v>498.45260006483147</v>
      </c>
      <c r="E107" s="28">
        <f t="shared" si="10"/>
        <v>1270.8333333333333</v>
      </c>
      <c r="F107" s="28">
        <f t="shared" si="11"/>
        <v>451626.85467905825</v>
      </c>
    </row>
    <row r="108" spans="1:6" x14ac:dyDescent="0.25">
      <c r="A108" s="26">
        <f t="shared" si="6"/>
        <v>46966</v>
      </c>
      <c r="B108" s="28">
        <f t="shared" si="7"/>
        <v>451626.85467905825</v>
      </c>
      <c r="C108" s="28">
        <f t="shared" si="8"/>
        <v>771.52921007672444</v>
      </c>
      <c r="D108" s="28">
        <f t="shared" si="9"/>
        <v>499.30412325660882</v>
      </c>
      <c r="E108" s="28">
        <f t="shared" si="10"/>
        <v>1270.8333333333333</v>
      </c>
      <c r="F108" s="28">
        <f t="shared" si="11"/>
        <v>451127.55055580166</v>
      </c>
    </row>
    <row r="109" spans="1:6" x14ac:dyDescent="0.25">
      <c r="A109" s="26">
        <f t="shared" si="6"/>
        <v>46997</v>
      </c>
      <c r="B109" s="28">
        <f t="shared" si="7"/>
        <v>451127.55055580166</v>
      </c>
      <c r="C109" s="28">
        <f t="shared" si="8"/>
        <v>770.67623219949451</v>
      </c>
      <c r="D109" s="28">
        <f t="shared" si="9"/>
        <v>500.15710113383875</v>
      </c>
      <c r="E109" s="28">
        <f t="shared" si="10"/>
        <v>1270.8333333333333</v>
      </c>
      <c r="F109" s="28">
        <f t="shared" si="11"/>
        <v>450627.39345466782</v>
      </c>
    </row>
    <row r="110" spans="1:6" x14ac:dyDescent="0.25">
      <c r="A110" s="26">
        <f t="shared" si="6"/>
        <v>47027</v>
      </c>
      <c r="B110" s="28">
        <f t="shared" si="7"/>
        <v>450627.39345466782</v>
      </c>
      <c r="C110" s="28">
        <f t="shared" si="8"/>
        <v>769.82179715172424</v>
      </c>
      <c r="D110" s="28">
        <f t="shared" si="9"/>
        <v>501.01153618160902</v>
      </c>
      <c r="E110" s="28">
        <f t="shared" si="10"/>
        <v>1270.8333333333333</v>
      </c>
      <c r="F110" s="28">
        <f t="shared" si="11"/>
        <v>450126.38191848621</v>
      </c>
    </row>
    <row r="111" spans="1:6" x14ac:dyDescent="0.25">
      <c r="A111" s="26">
        <f t="shared" si="6"/>
        <v>47058</v>
      </c>
      <c r="B111" s="28">
        <f t="shared" si="7"/>
        <v>450126.38191848621</v>
      </c>
      <c r="C111" s="28">
        <f t="shared" si="8"/>
        <v>768.9659024440806</v>
      </c>
      <c r="D111" s="28">
        <f t="shared" si="9"/>
        <v>501.86743088925266</v>
      </c>
      <c r="E111" s="28">
        <f t="shared" si="10"/>
        <v>1270.8333333333333</v>
      </c>
      <c r="F111" s="28">
        <f t="shared" si="11"/>
        <v>449624.51448759693</v>
      </c>
    </row>
    <row r="112" spans="1:6" x14ac:dyDescent="0.25">
      <c r="A112" s="26">
        <f t="shared" si="6"/>
        <v>47088</v>
      </c>
      <c r="B112" s="28">
        <f t="shared" si="7"/>
        <v>449624.51448759693</v>
      </c>
      <c r="C112" s="28">
        <f t="shared" si="8"/>
        <v>768.10854558297808</v>
      </c>
      <c r="D112" s="28">
        <f t="shared" si="9"/>
        <v>502.72478775035518</v>
      </c>
      <c r="E112" s="28">
        <f t="shared" si="10"/>
        <v>1270.8333333333333</v>
      </c>
      <c r="F112" s="28">
        <f t="shared" si="11"/>
        <v>449121.78969984659</v>
      </c>
    </row>
    <row r="113" spans="1:6" x14ac:dyDescent="0.25">
      <c r="A113" s="26">
        <f t="shared" si="6"/>
        <v>47119</v>
      </c>
      <c r="B113" s="28">
        <f t="shared" si="7"/>
        <v>449121.78969984659</v>
      </c>
      <c r="C113" s="28">
        <f t="shared" si="8"/>
        <v>767.24972407057135</v>
      </c>
      <c r="D113" s="28">
        <f t="shared" si="9"/>
        <v>503.58360926276191</v>
      </c>
      <c r="E113" s="28">
        <f t="shared" si="10"/>
        <v>1270.8333333333333</v>
      </c>
      <c r="F113" s="28">
        <f t="shared" si="11"/>
        <v>448618.20609058382</v>
      </c>
    </row>
    <row r="114" spans="1:6" x14ac:dyDescent="0.25">
      <c r="A114" s="26">
        <f t="shared" si="6"/>
        <v>47150</v>
      </c>
      <c r="B114" s="28">
        <f t="shared" si="7"/>
        <v>448618.20609058382</v>
      </c>
      <c r="C114" s="28">
        <f t="shared" si="8"/>
        <v>766.38943540474736</v>
      </c>
      <c r="D114" s="28">
        <f t="shared" si="9"/>
        <v>504.4438979285859</v>
      </c>
      <c r="E114" s="28">
        <f t="shared" si="10"/>
        <v>1270.8333333333333</v>
      </c>
      <c r="F114" s="28">
        <f t="shared" si="11"/>
        <v>448113.76219265524</v>
      </c>
    </row>
    <row r="115" spans="1:6" x14ac:dyDescent="0.25">
      <c r="A115" s="26">
        <f t="shared" si="6"/>
        <v>47178</v>
      </c>
      <c r="B115" s="28">
        <f t="shared" si="7"/>
        <v>448113.76219265524</v>
      </c>
      <c r="C115" s="28">
        <f t="shared" si="8"/>
        <v>765.52767707911937</v>
      </c>
      <c r="D115" s="28">
        <f t="shared" si="9"/>
        <v>505.30565625421389</v>
      </c>
      <c r="E115" s="28">
        <f t="shared" si="10"/>
        <v>1270.8333333333333</v>
      </c>
      <c r="F115" s="28">
        <f t="shared" si="11"/>
        <v>447608.456536401</v>
      </c>
    </row>
    <row r="116" spans="1:6" x14ac:dyDescent="0.25">
      <c r="A116" s="26">
        <f t="shared" si="6"/>
        <v>47209</v>
      </c>
      <c r="B116" s="28">
        <f t="shared" si="7"/>
        <v>447608.456536401</v>
      </c>
      <c r="C116" s="28">
        <f t="shared" si="8"/>
        <v>764.6644465830185</v>
      </c>
      <c r="D116" s="28">
        <f t="shared" si="9"/>
        <v>506.16888675031475</v>
      </c>
      <c r="E116" s="28">
        <f t="shared" si="10"/>
        <v>1270.8333333333333</v>
      </c>
      <c r="F116" s="28">
        <f t="shared" si="11"/>
        <v>447102.28764965071</v>
      </c>
    </row>
    <row r="117" spans="1:6" x14ac:dyDescent="0.25">
      <c r="A117" s="26">
        <f t="shared" si="6"/>
        <v>47239</v>
      </c>
      <c r="B117" s="28">
        <f t="shared" si="7"/>
        <v>447102.28764965071</v>
      </c>
      <c r="C117" s="28">
        <f t="shared" si="8"/>
        <v>763.7997414014867</v>
      </c>
      <c r="D117" s="28">
        <f t="shared" si="9"/>
        <v>507.03359193184656</v>
      </c>
      <c r="E117" s="28">
        <f t="shared" si="10"/>
        <v>1270.8333333333333</v>
      </c>
      <c r="F117" s="28">
        <f t="shared" si="11"/>
        <v>446595.25405771885</v>
      </c>
    </row>
    <row r="118" spans="1:6" x14ac:dyDescent="0.25">
      <c r="A118" s="26">
        <f t="shared" si="6"/>
        <v>47270</v>
      </c>
      <c r="B118" s="28">
        <f t="shared" si="7"/>
        <v>446595.25405771885</v>
      </c>
      <c r="C118" s="28">
        <f t="shared" si="8"/>
        <v>762.93355901526968</v>
      </c>
      <c r="D118" s="28">
        <f t="shared" si="9"/>
        <v>507.89977431806358</v>
      </c>
      <c r="E118" s="28">
        <f t="shared" si="10"/>
        <v>1270.8333333333333</v>
      </c>
      <c r="F118" s="28">
        <f t="shared" si="11"/>
        <v>446087.35428340081</v>
      </c>
    </row>
    <row r="119" spans="1:6" x14ac:dyDescent="0.25">
      <c r="A119" s="26">
        <f t="shared" si="6"/>
        <v>47300</v>
      </c>
      <c r="B119" s="28">
        <f t="shared" si="7"/>
        <v>446087.35428340081</v>
      </c>
      <c r="C119" s="28">
        <f t="shared" si="8"/>
        <v>762.06589690080966</v>
      </c>
      <c r="D119" s="28">
        <f t="shared" si="9"/>
        <v>508.7674364325236</v>
      </c>
      <c r="E119" s="28">
        <f t="shared" si="10"/>
        <v>1270.8333333333333</v>
      </c>
      <c r="F119" s="28">
        <f t="shared" si="11"/>
        <v>445578.58684696828</v>
      </c>
    </row>
    <row r="120" spans="1:6" x14ac:dyDescent="0.25">
      <c r="A120" s="26">
        <f t="shared" si="6"/>
        <v>47331</v>
      </c>
      <c r="B120" s="28">
        <f t="shared" si="7"/>
        <v>445578.58684696828</v>
      </c>
      <c r="C120" s="28">
        <f t="shared" si="8"/>
        <v>761.19675253023763</v>
      </c>
      <c r="D120" s="28">
        <f t="shared" si="9"/>
        <v>509.63658080309563</v>
      </c>
      <c r="E120" s="28">
        <f t="shared" si="10"/>
        <v>1270.8333333333333</v>
      </c>
      <c r="F120" s="28">
        <f t="shared" si="11"/>
        <v>445068.95026616519</v>
      </c>
    </row>
    <row r="121" spans="1:6" x14ac:dyDescent="0.25">
      <c r="A121" s="26">
        <f t="shared" si="6"/>
        <v>47362</v>
      </c>
      <c r="B121" s="28">
        <f t="shared" si="7"/>
        <v>445068.95026616519</v>
      </c>
      <c r="C121" s="28">
        <f t="shared" si="8"/>
        <v>760.32612337136561</v>
      </c>
      <c r="D121" s="28">
        <f t="shared" si="9"/>
        <v>510.50720996196765</v>
      </c>
      <c r="E121" s="28">
        <f t="shared" si="10"/>
        <v>1270.8333333333333</v>
      </c>
      <c r="F121" s="28">
        <f t="shared" si="11"/>
        <v>444558.44305620325</v>
      </c>
    </row>
    <row r="122" spans="1:6" x14ac:dyDescent="0.25">
      <c r="A122" s="26">
        <f t="shared" si="6"/>
        <v>47392</v>
      </c>
      <c r="B122" s="28">
        <f t="shared" si="7"/>
        <v>444558.44305620325</v>
      </c>
      <c r="C122" s="28">
        <f t="shared" si="8"/>
        <v>759.45400688768052</v>
      </c>
      <c r="D122" s="28">
        <f t="shared" si="9"/>
        <v>511.37932644565274</v>
      </c>
      <c r="E122" s="28">
        <f t="shared" si="10"/>
        <v>1270.8333333333333</v>
      </c>
      <c r="F122" s="28">
        <f t="shared" si="11"/>
        <v>444047.06372975762</v>
      </c>
    </row>
    <row r="123" spans="1:6" x14ac:dyDescent="0.25">
      <c r="A123" s="26">
        <f t="shared" si="6"/>
        <v>47423</v>
      </c>
      <c r="B123" s="28">
        <f t="shared" si="7"/>
        <v>444047.06372975762</v>
      </c>
      <c r="C123" s="28">
        <f t="shared" si="8"/>
        <v>758.58040053833599</v>
      </c>
      <c r="D123" s="28">
        <f t="shared" si="9"/>
        <v>512.25293279499726</v>
      </c>
      <c r="E123" s="28">
        <f t="shared" si="10"/>
        <v>1270.8333333333333</v>
      </c>
      <c r="F123" s="28">
        <f t="shared" si="11"/>
        <v>443534.81079696264</v>
      </c>
    </row>
    <row r="124" spans="1:6" x14ac:dyDescent="0.25">
      <c r="A124" s="26">
        <f t="shared" si="6"/>
        <v>47453</v>
      </c>
      <c r="B124" s="28">
        <f t="shared" si="7"/>
        <v>443534.81079696264</v>
      </c>
      <c r="C124" s="28">
        <f t="shared" si="8"/>
        <v>757.70530177814464</v>
      </c>
      <c r="D124" s="28">
        <f t="shared" si="9"/>
        <v>513.12803155518861</v>
      </c>
      <c r="E124" s="28">
        <f t="shared" si="10"/>
        <v>1270.8333333333333</v>
      </c>
      <c r="F124" s="28">
        <f t="shared" si="11"/>
        <v>443021.68276540743</v>
      </c>
    </row>
    <row r="125" spans="1:6" x14ac:dyDescent="0.25">
      <c r="A125" s="26">
        <f t="shared" si="6"/>
        <v>47484</v>
      </c>
      <c r="B125" s="28">
        <f t="shared" si="7"/>
        <v>443021.68276540743</v>
      </c>
      <c r="C125" s="28">
        <f t="shared" si="8"/>
        <v>756.82870805757102</v>
      </c>
      <c r="D125" s="28">
        <f t="shared" si="9"/>
        <v>514.00462527576224</v>
      </c>
      <c r="E125" s="28">
        <f t="shared" si="10"/>
        <v>1270.8333333333333</v>
      </c>
      <c r="F125" s="28">
        <f t="shared" si="11"/>
        <v>442507.67814013164</v>
      </c>
    </row>
    <row r="126" spans="1:6" x14ac:dyDescent="0.25">
      <c r="A126" s="26">
        <f t="shared" si="6"/>
        <v>47515</v>
      </c>
      <c r="B126" s="28">
        <f t="shared" si="7"/>
        <v>442507.67814013164</v>
      </c>
      <c r="C126" s="28">
        <f t="shared" si="8"/>
        <v>755.95061682272478</v>
      </c>
      <c r="D126" s="28">
        <f t="shared" si="9"/>
        <v>514.88271651060847</v>
      </c>
      <c r="E126" s="28">
        <f t="shared" si="10"/>
        <v>1270.8333333333333</v>
      </c>
      <c r="F126" s="28">
        <f t="shared" si="11"/>
        <v>441992.79542362102</v>
      </c>
    </row>
    <row r="127" spans="1:6" x14ac:dyDescent="0.25">
      <c r="A127" s="26">
        <f t="shared" si="6"/>
        <v>47543</v>
      </c>
      <c r="B127" s="28">
        <f t="shared" si="7"/>
        <v>441992.79542362102</v>
      </c>
      <c r="C127" s="28">
        <f t="shared" si="8"/>
        <v>755.07102551535252</v>
      </c>
      <c r="D127" s="28">
        <f t="shared" si="9"/>
        <v>515.76230781798074</v>
      </c>
      <c r="E127" s="28">
        <f t="shared" si="10"/>
        <v>1270.8333333333333</v>
      </c>
      <c r="F127" s="28">
        <f t="shared" si="11"/>
        <v>441477.03311580303</v>
      </c>
    </row>
    <row r="128" spans="1:6" x14ac:dyDescent="0.25">
      <c r="A128" s="26">
        <f t="shared" si="6"/>
        <v>47574</v>
      </c>
      <c r="B128" s="28">
        <f t="shared" si="7"/>
        <v>441477.03311580303</v>
      </c>
      <c r="C128" s="28">
        <f t="shared" si="8"/>
        <v>754.18993157283035</v>
      </c>
      <c r="D128" s="28">
        <f t="shared" si="9"/>
        <v>516.64340176050291</v>
      </c>
      <c r="E128" s="28">
        <f t="shared" si="10"/>
        <v>1270.8333333333333</v>
      </c>
      <c r="F128" s="28">
        <f t="shared" si="11"/>
        <v>440960.38971404254</v>
      </c>
    </row>
    <row r="129" spans="1:6" x14ac:dyDescent="0.25">
      <c r="A129" s="26">
        <f t="shared" si="6"/>
        <v>47604</v>
      </c>
      <c r="B129" s="28">
        <f t="shared" si="7"/>
        <v>440960.38971404254</v>
      </c>
      <c r="C129" s="28">
        <f t="shared" si="8"/>
        <v>753.30733242815609</v>
      </c>
      <c r="D129" s="28">
        <f t="shared" si="9"/>
        <v>517.52600090517717</v>
      </c>
      <c r="E129" s="28">
        <f t="shared" si="10"/>
        <v>1270.8333333333333</v>
      </c>
      <c r="F129" s="28">
        <f t="shared" si="11"/>
        <v>440442.86371313734</v>
      </c>
    </row>
    <row r="130" spans="1:6" x14ac:dyDescent="0.25">
      <c r="A130" s="26">
        <f t="shared" si="6"/>
        <v>47635</v>
      </c>
      <c r="B130" s="28">
        <f t="shared" si="7"/>
        <v>440442.86371313734</v>
      </c>
      <c r="C130" s="28">
        <f t="shared" si="8"/>
        <v>752.42322550994288</v>
      </c>
      <c r="D130" s="28">
        <f t="shared" si="9"/>
        <v>518.41010782339038</v>
      </c>
      <c r="E130" s="28">
        <f t="shared" si="10"/>
        <v>1270.8333333333333</v>
      </c>
      <c r="F130" s="28">
        <f t="shared" si="11"/>
        <v>439924.45360531396</v>
      </c>
    </row>
    <row r="131" spans="1:6" x14ac:dyDescent="0.25">
      <c r="A131" s="26">
        <f t="shared" ref="A131:A194" si="12">EOMONTH(A130,0)+1</f>
        <v>47665</v>
      </c>
      <c r="B131" s="28">
        <f t="shared" si="7"/>
        <v>439924.45360531396</v>
      </c>
      <c r="C131" s="28">
        <f t="shared" si="8"/>
        <v>751.53760824241135</v>
      </c>
      <c r="D131" s="28">
        <f t="shared" si="9"/>
        <v>519.29572509092191</v>
      </c>
      <c r="E131" s="28">
        <f t="shared" si="10"/>
        <v>1270.8333333333333</v>
      </c>
      <c r="F131" s="28">
        <f t="shared" si="11"/>
        <v>439405.15788022307</v>
      </c>
    </row>
    <row r="132" spans="1:6" x14ac:dyDescent="0.25">
      <c r="A132" s="26">
        <f t="shared" si="12"/>
        <v>47696</v>
      </c>
      <c r="B132" s="28">
        <f t="shared" ref="B132:B195" si="13">+F131</f>
        <v>439405.15788022307</v>
      </c>
      <c r="C132" s="28">
        <f t="shared" ref="C132:C195" si="14">+$H$2*B132*30/360</f>
        <v>750.65047804538108</v>
      </c>
      <c r="D132" s="28">
        <f t="shared" ref="D132:D195" si="15">+E132-C132</f>
        <v>520.18285528795218</v>
      </c>
      <c r="E132" s="28">
        <f t="shared" ref="E132:E195" si="16">+($H$2+$I$2)*$B$2/12</f>
        <v>1270.8333333333333</v>
      </c>
      <c r="F132" s="28">
        <f t="shared" ref="F132:F195" si="17">++B132-D132</f>
        <v>438884.97502493509</v>
      </c>
    </row>
    <row r="133" spans="1:6" x14ac:dyDescent="0.25">
      <c r="A133" s="26">
        <f t="shared" si="12"/>
        <v>47727</v>
      </c>
      <c r="B133" s="28">
        <f t="shared" si="13"/>
        <v>438884.97502493509</v>
      </c>
      <c r="C133" s="28">
        <f t="shared" si="14"/>
        <v>749.76183233426423</v>
      </c>
      <c r="D133" s="28">
        <f t="shared" si="15"/>
        <v>521.07150099906903</v>
      </c>
      <c r="E133" s="28">
        <f t="shared" si="16"/>
        <v>1270.8333333333333</v>
      </c>
      <c r="F133" s="28">
        <f t="shared" si="17"/>
        <v>438363.90352393599</v>
      </c>
    </row>
    <row r="134" spans="1:6" x14ac:dyDescent="0.25">
      <c r="A134" s="26">
        <f t="shared" si="12"/>
        <v>47757</v>
      </c>
      <c r="B134" s="28">
        <f t="shared" si="13"/>
        <v>438363.90352393599</v>
      </c>
      <c r="C134" s="28">
        <f t="shared" si="14"/>
        <v>748.87166852005726</v>
      </c>
      <c r="D134" s="28">
        <f t="shared" si="15"/>
        <v>521.961664813276</v>
      </c>
      <c r="E134" s="28">
        <f t="shared" si="16"/>
        <v>1270.8333333333333</v>
      </c>
      <c r="F134" s="28">
        <f t="shared" si="17"/>
        <v>437841.94185912271</v>
      </c>
    </row>
    <row r="135" spans="1:6" x14ac:dyDescent="0.25">
      <c r="A135" s="26">
        <f t="shared" si="12"/>
        <v>47788</v>
      </c>
      <c r="B135" s="28">
        <f t="shared" si="13"/>
        <v>437841.94185912271</v>
      </c>
      <c r="C135" s="28">
        <f t="shared" si="14"/>
        <v>747.97998400933466</v>
      </c>
      <c r="D135" s="28">
        <f t="shared" si="15"/>
        <v>522.8533493239986</v>
      </c>
      <c r="E135" s="28">
        <f t="shared" si="16"/>
        <v>1270.8333333333333</v>
      </c>
      <c r="F135" s="28">
        <f t="shared" si="17"/>
        <v>437319.08850979869</v>
      </c>
    </row>
    <row r="136" spans="1:6" x14ac:dyDescent="0.25">
      <c r="A136" s="26">
        <f t="shared" si="12"/>
        <v>47818</v>
      </c>
      <c r="B136" s="28">
        <f t="shared" si="13"/>
        <v>437319.08850979869</v>
      </c>
      <c r="C136" s="28">
        <f t="shared" si="14"/>
        <v>747.08677620423941</v>
      </c>
      <c r="D136" s="28">
        <f t="shared" si="15"/>
        <v>523.74655712909384</v>
      </c>
      <c r="E136" s="28">
        <f t="shared" si="16"/>
        <v>1270.8333333333333</v>
      </c>
      <c r="F136" s="28">
        <f t="shared" si="17"/>
        <v>436795.34195266961</v>
      </c>
    </row>
    <row r="137" spans="1:6" x14ac:dyDescent="0.25">
      <c r="A137" s="26">
        <f t="shared" si="12"/>
        <v>47849</v>
      </c>
      <c r="B137" s="28">
        <f t="shared" si="13"/>
        <v>436795.34195266961</v>
      </c>
      <c r="C137" s="28">
        <f t="shared" si="14"/>
        <v>746.19204250247731</v>
      </c>
      <c r="D137" s="28">
        <f t="shared" si="15"/>
        <v>524.64129083085595</v>
      </c>
      <c r="E137" s="28">
        <f t="shared" si="16"/>
        <v>1270.8333333333333</v>
      </c>
      <c r="F137" s="28">
        <f t="shared" si="17"/>
        <v>436270.70066183875</v>
      </c>
    </row>
    <row r="138" spans="1:6" x14ac:dyDescent="0.25">
      <c r="A138" s="26">
        <f t="shared" si="12"/>
        <v>47880</v>
      </c>
      <c r="B138" s="28">
        <f t="shared" si="13"/>
        <v>436270.70066183875</v>
      </c>
      <c r="C138" s="28">
        <f t="shared" si="14"/>
        <v>745.29578029730783</v>
      </c>
      <c r="D138" s="28">
        <f t="shared" si="15"/>
        <v>525.53755303602543</v>
      </c>
      <c r="E138" s="28">
        <f t="shared" si="16"/>
        <v>1270.8333333333333</v>
      </c>
      <c r="F138" s="28">
        <f t="shared" si="17"/>
        <v>435745.16310880275</v>
      </c>
    </row>
    <row r="139" spans="1:6" x14ac:dyDescent="0.25">
      <c r="A139" s="26">
        <f t="shared" si="12"/>
        <v>47908</v>
      </c>
      <c r="B139" s="28">
        <f t="shared" si="13"/>
        <v>435745.16310880275</v>
      </c>
      <c r="C139" s="28">
        <f t="shared" si="14"/>
        <v>744.39798697753804</v>
      </c>
      <c r="D139" s="28">
        <f t="shared" si="15"/>
        <v>526.43534635579522</v>
      </c>
      <c r="E139" s="28">
        <f t="shared" si="16"/>
        <v>1270.8333333333333</v>
      </c>
      <c r="F139" s="28">
        <f t="shared" si="17"/>
        <v>435218.72776244697</v>
      </c>
    </row>
    <row r="140" spans="1:6" x14ac:dyDescent="0.25">
      <c r="A140" s="26">
        <f t="shared" si="12"/>
        <v>47939</v>
      </c>
      <c r="B140" s="28">
        <f t="shared" si="13"/>
        <v>435218.72776244697</v>
      </c>
      <c r="C140" s="28">
        <f t="shared" si="14"/>
        <v>743.49865992751359</v>
      </c>
      <c r="D140" s="28">
        <f t="shared" si="15"/>
        <v>527.33467340581967</v>
      </c>
      <c r="E140" s="28">
        <f t="shared" si="16"/>
        <v>1270.8333333333333</v>
      </c>
      <c r="F140" s="28">
        <f t="shared" si="17"/>
        <v>434691.39308904117</v>
      </c>
    </row>
    <row r="141" spans="1:6" x14ac:dyDescent="0.25">
      <c r="A141" s="26">
        <f t="shared" si="12"/>
        <v>47969</v>
      </c>
      <c r="B141" s="28">
        <f t="shared" si="13"/>
        <v>434691.39308904117</v>
      </c>
      <c r="C141" s="28">
        <f t="shared" si="14"/>
        <v>742.59779652711211</v>
      </c>
      <c r="D141" s="28">
        <f t="shared" si="15"/>
        <v>528.23553680622115</v>
      </c>
      <c r="E141" s="28">
        <f t="shared" si="16"/>
        <v>1270.8333333333333</v>
      </c>
      <c r="F141" s="28">
        <f t="shared" si="17"/>
        <v>434163.15755223494</v>
      </c>
    </row>
    <row r="142" spans="1:6" x14ac:dyDescent="0.25">
      <c r="A142" s="26">
        <f t="shared" si="12"/>
        <v>48000</v>
      </c>
      <c r="B142" s="28">
        <f t="shared" si="13"/>
        <v>434163.15755223494</v>
      </c>
      <c r="C142" s="28">
        <f t="shared" si="14"/>
        <v>741.69539415173483</v>
      </c>
      <c r="D142" s="28">
        <f t="shared" si="15"/>
        <v>529.13793918159843</v>
      </c>
      <c r="E142" s="28">
        <f t="shared" si="16"/>
        <v>1270.8333333333333</v>
      </c>
      <c r="F142" s="28">
        <f t="shared" si="17"/>
        <v>433634.01961305336</v>
      </c>
    </row>
    <row r="143" spans="1:6" x14ac:dyDescent="0.25">
      <c r="A143" s="26">
        <f t="shared" si="12"/>
        <v>48030</v>
      </c>
      <c r="B143" s="28">
        <f t="shared" si="13"/>
        <v>433634.01961305336</v>
      </c>
      <c r="C143" s="28">
        <f t="shared" si="14"/>
        <v>740.79145017229962</v>
      </c>
      <c r="D143" s="28">
        <f t="shared" si="15"/>
        <v>530.04188316103364</v>
      </c>
      <c r="E143" s="28">
        <f t="shared" si="16"/>
        <v>1270.8333333333333</v>
      </c>
      <c r="F143" s="28">
        <f t="shared" si="17"/>
        <v>433103.9777298923</v>
      </c>
    </row>
    <row r="144" spans="1:6" x14ac:dyDescent="0.25">
      <c r="A144" s="26">
        <f t="shared" si="12"/>
        <v>48061</v>
      </c>
      <c r="B144" s="28">
        <f t="shared" si="13"/>
        <v>433103.9777298923</v>
      </c>
      <c r="C144" s="28">
        <f t="shared" si="14"/>
        <v>739.88596195523257</v>
      </c>
      <c r="D144" s="28">
        <f t="shared" si="15"/>
        <v>530.94737137810068</v>
      </c>
      <c r="E144" s="28">
        <f t="shared" si="16"/>
        <v>1270.8333333333333</v>
      </c>
      <c r="F144" s="28">
        <f t="shared" si="17"/>
        <v>432573.03035851422</v>
      </c>
    </row>
    <row r="145" spans="1:6" x14ac:dyDescent="0.25">
      <c r="A145" s="26">
        <f t="shared" si="12"/>
        <v>48092</v>
      </c>
      <c r="B145" s="28">
        <f t="shared" si="13"/>
        <v>432573.03035851422</v>
      </c>
      <c r="C145" s="28">
        <f t="shared" si="14"/>
        <v>738.97892686246178</v>
      </c>
      <c r="D145" s="28">
        <f t="shared" si="15"/>
        <v>531.85440647087148</v>
      </c>
      <c r="E145" s="28">
        <f t="shared" si="16"/>
        <v>1270.8333333333333</v>
      </c>
      <c r="F145" s="28">
        <f t="shared" si="17"/>
        <v>432041.17595204333</v>
      </c>
    </row>
    <row r="146" spans="1:6" x14ac:dyDescent="0.25">
      <c r="A146" s="26">
        <f t="shared" si="12"/>
        <v>48122</v>
      </c>
      <c r="B146" s="28">
        <f t="shared" si="13"/>
        <v>432041.17595204333</v>
      </c>
      <c r="C146" s="28">
        <f t="shared" si="14"/>
        <v>738.07034225140728</v>
      </c>
      <c r="D146" s="28">
        <f t="shared" si="15"/>
        <v>532.76299108192597</v>
      </c>
      <c r="E146" s="28">
        <f t="shared" si="16"/>
        <v>1270.8333333333333</v>
      </c>
      <c r="F146" s="28">
        <f t="shared" si="17"/>
        <v>431508.4129609614</v>
      </c>
    </row>
    <row r="147" spans="1:6" x14ac:dyDescent="0.25">
      <c r="A147" s="26">
        <f t="shared" si="12"/>
        <v>48153</v>
      </c>
      <c r="B147" s="28">
        <f t="shared" si="13"/>
        <v>431508.4129609614</v>
      </c>
      <c r="C147" s="28">
        <f t="shared" si="14"/>
        <v>737.16020547497578</v>
      </c>
      <c r="D147" s="28">
        <f t="shared" si="15"/>
        <v>533.67312785835747</v>
      </c>
      <c r="E147" s="28">
        <f t="shared" si="16"/>
        <v>1270.8333333333333</v>
      </c>
      <c r="F147" s="28">
        <f t="shared" si="17"/>
        <v>430974.73983310303</v>
      </c>
    </row>
    <row r="148" spans="1:6" x14ac:dyDescent="0.25">
      <c r="A148" s="26">
        <f t="shared" si="12"/>
        <v>48183</v>
      </c>
      <c r="B148" s="28">
        <f t="shared" si="13"/>
        <v>430974.73983310303</v>
      </c>
      <c r="C148" s="28">
        <f t="shared" si="14"/>
        <v>736.24851388155105</v>
      </c>
      <c r="D148" s="28">
        <f t="shared" si="15"/>
        <v>534.58481945178221</v>
      </c>
      <c r="E148" s="28">
        <f t="shared" si="16"/>
        <v>1270.8333333333333</v>
      </c>
      <c r="F148" s="28">
        <f t="shared" si="17"/>
        <v>430440.15501365124</v>
      </c>
    </row>
    <row r="149" spans="1:6" x14ac:dyDescent="0.25">
      <c r="A149" s="26">
        <f t="shared" si="12"/>
        <v>48214</v>
      </c>
      <c r="B149" s="28">
        <f t="shared" si="13"/>
        <v>430440.15501365124</v>
      </c>
      <c r="C149" s="28">
        <f t="shared" si="14"/>
        <v>735.33526481498745</v>
      </c>
      <c r="D149" s="28">
        <f t="shared" si="15"/>
        <v>535.4980685183458</v>
      </c>
      <c r="E149" s="28">
        <f t="shared" si="16"/>
        <v>1270.8333333333333</v>
      </c>
      <c r="F149" s="28">
        <f t="shared" si="17"/>
        <v>429904.65694513288</v>
      </c>
    </row>
    <row r="150" spans="1:6" x14ac:dyDescent="0.25">
      <c r="A150" s="26">
        <f t="shared" si="12"/>
        <v>48245</v>
      </c>
      <c r="B150" s="28">
        <f t="shared" si="13"/>
        <v>429904.65694513288</v>
      </c>
      <c r="C150" s="28">
        <f t="shared" si="14"/>
        <v>734.42045561460202</v>
      </c>
      <c r="D150" s="28">
        <f t="shared" si="15"/>
        <v>536.41287771873124</v>
      </c>
      <c r="E150" s="28">
        <f t="shared" si="16"/>
        <v>1270.8333333333333</v>
      </c>
      <c r="F150" s="28">
        <f t="shared" si="17"/>
        <v>429368.24406741414</v>
      </c>
    </row>
    <row r="151" spans="1:6" x14ac:dyDescent="0.25">
      <c r="A151" s="26">
        <f t="shared" si="12"/>
        <v>48274</v>
      </c>
      <c r="B151" s="28">
        <f t="shared" si="13"/>
        <v>429368.24406741414</v>
      </c>
      <c r="C151" s="28">
        <f t="shared" si="14"/>
        <v>733.50408361516588</v>
      </c>
      <c r="D151" s="28">
        <f t="shared" si="15"/>
        <v>537.32924971816738</v>
      </c>
      <c r="E151" s="28">
        <f t="shared" si="16"/>
        <v>1270.8333333333333</v>
      </c>
      <c r="F151" s="28">
        <f t="shared" si="17"/>
        <v>428830.91481769597</v>
      </c>
    </row>
    <row r="152" spans="1:6" x14ac:dyDescent="0.25">
      <c r="A152" s="26">
        <f t="shared" si="12"/>
        <v>48305</v>
      </c>
      <c r="B152" s="28">
        <f t="shared" si="13"/>
        <v>428830.91481769597</v>
      </c>
      <c r="C152" s="28">
        <f t="shared" si="14"/>
        <v>732.58614614689725</v>
      </c>
      <c r="D152" s="28">
        <f t="shared" si="15"/>
        <v>538.24718718643601</v>
      </c>
      <c r="E152" s="28">
        <f t="shared" si="16"/>
        <v>1270.8333333333333</v>
      </c>
      <c r="F152" s="28">
        <f t="shared" si="17"/>
        <v>428292.66763050953</v>
      </c>
    </row>
    <row r="153" spans="1:6" x14ac:dyDescent="0.25">
      <c r="A153" s="26">
        <f t="shared" si="12"/>
        <v>48335</v>
      </c>
      <c r="B153" s="28">
        <f t="shared" si="13"/>
        <v>428292.66763050953</v>
      </c>
      <c r="C153" s="28">
        <f t="shared" si="14"/>
        <v>731.66664053545389</v>
      </c>
      <c r="D153" s="28">
        <f t="shared" si="15"/>
        <v>539.16669279787936</v>
      </c>
      <c r="E153" s="28">
        <f t="shared" si="16"/>
        <v>1270.8333333333333</v>
      </c>
      <c r="F153" s="28">
        <f t="shared" si="17"/>
        <v>427753.50093771168</v>
      </c>
    </row>
    <row r="154" spans="1:6" x14ac:dyDescent="0.25">
      <c r="A154" s="26">
        <f t="shared" si="12"/>
        <v>48366</v>
      </c>
      <c r="B154" s="28">
        <f t="shared" si="13"/>
        <v>427753.50093771168</v>
      </c>
      <c r="C154" s="28">
        <f t="shared" si="14"/>
        <v>730.74556410192417</v>
      </c>
      <c r="D154" s="28">
        <f t="shared" si="15"/>
        <v>540.08776923140908</v>
      </c>
      <c r="E154" s="28">
        <f t="shared" si="16"/>
        <v>1270.8333333333333</v>
      </c>
      <c r="F154" s="28">
        <f t="shared" si="17"/>
        <v>427213.41316848027</v>
      </c>
    </row>
    <row r="155" spans="1:6" x14ac:dyDescent="0.25">
      <c r="A155" s="26">
        <f t="shared" si="12"/>
        <v>48396</v>
      </c>
      <c r="B155" s="28">
        <f t="shared" si="13"/>
        <v>427213.41316848027</v>
      </c>
      <c r="C155" s="28">
        <f t="shared" si="14"/>
        <v>729.82291416282044</v>
      </c>
      <c r="D155" s="28">
        <f t="shared" si="15"/>
        <v>541.01041917051282</v>
      </c>
      <c r="E155" s="28">
        <f t="shared" si="16"/>
        <v>1270.8333333333333</v>
      </c>
      <c r="F155" s="28">
        <f t="shared" si="17"/>
        <v>426672.40274930978</v>
      </c>
    </row>
    <row r="156" spans="1:6" x14ac:dyDescent="0.25">
      <c r="A156" s="26">
        <f t="shared" si="12"/>
        <v>48427</v>
      </c>
      <c r="B156" s="28">
        <f t="shared" si="13"/>
        <v>426672.40274930978</v>
      </c>
      <c r="C156" s="28">
        <f t="shared" si="14"/>
        <v>728.89868803007084</v>
      </c>
      <c r="D156" s="28">
        <f t="shared" si="15"/>
        <v>541.93464530326241</v>
      </c>
      <c r="E156" s="28">
        <f t="shared" si="16"/>
        <v>1270.8333333333333</v>
      </c>
      <c r="F156" s="28">
        <f t="shared" si="17"/>
        <v>426130.46810400655</v>
      </c>
    </row>
    <row r="157" spans="1:6" x14ac:dyDescent="0.25">
      <c r="A157" s="26">
        <f t="shared" si="12"/>
        <v>48458</v>
      </c>
      <c r="B157" s="28">
        <f t="shared" si="13"/>
        <v>426130.46810400655</v>
      </c>
      <c r="C157" s="28">
        <f t="shared" si="14"/>
        <v>727.97288301101116</v>
      </c>
      <c r="D157" s="28">
        <f t="shared" si="15"/>
        <v>542.86045032232209</v>
      </c>
      <c r="E157" s="28">
        <f t="shared" si="16"/>
        <v>1270.8333333333333</v>
      </c>
      <c r="F157" s="28">
        <f t="shared" si="17"/>
        <v>425587.60765368422</v>
      </c>
    </row>
    <row r="158" spans="1:6" x14ac:dyDescent="0.25">
      <c r="A158" s="26">
        <f t="shared" si="12"/>
        <v>48488</v>
      </c>
      <c r="B158" s="28">
        <f t="shared" si="13"/>
        <v>425587.60765368422</v>
      </c>
      <c r="C158" s="28">
        <f t="shared" si="14"/>
        <v>727.04549640837718</v>
      </c>
      <c r="D158" s="28">
        <f t="shared" si="15"/>
        <v>543.78783692495608</v>
      </c>
      <c r="E158" s="28">
        <f t="shared" si="16"/>
        <v>1270.8333333333333</v>
      </c>
      <c r="F158" s="28">
        <f t="shared" si="17"/>
        <v>425043.81981675926</v>
      </c>
    </row>
    <row r="159" spans="1:6" x14ac:dyDescent="0.25">
      <c r="A159" s="26">
        <f t="shared" si="12"/>
        <v>48519</v>
      </c>
      <c r="B159" s="28">
        <f t="shared" si="13"/>
        <v>425043.81981675926</v>
      </c>
      <c r="C159" s="28">
        <f t="shared" si="14"/>
        <v>726.11652552029716</v>
      </c>
      <c r="D159" s="28">
        <f t="shared" si="15"/>
        <v>544.7168078130361</v>
      </c>
      <c r="E159" s="28">
        <f t="shared" si="16"/>
        <v>1270.8333333333333</v>
      </c>
      <c r="F159" s="28">
        <f t="shared" si="17"/>
        <v>424499.10300894623</v>
      </c>
    </row>
    <row r="160" spans="1:6" x14ac:dyDescent="0.25">
      <c r="A160" s="26">
        <f t="shared" si="12"/>
        <v>48549</v>
      </c>
      <c r="B160" s="28">
        <f t="shared" si="13"/>
        <v>424499.10300894623</v>
      </c>
      <c r="C160" s="28">
        <f t="shared" si="14"/>
        <v>725.18596764028314</v>
      </c>
      <c r="D160" s="28">
        <f t="shared" si="15"/>
        <v>545.64736569305012</v>
      </c>
      <c r="E160" s="28">
        <f t="shared" si="16"/>
        <v>1270.8333333333333</v>
      </c>
      <c r="F160" s="28">
        <f t="shared" si="17"/>
        <v>423953.45564325317</v>
      </c>
    </row>
    <row r="161" spans="1:6" x14ac:dyDescent="0.25">
      <c r="A161" s="26">
        <f t="shared" si="12"/>
        <v>48580</v>
      </c>
      <c r="B161" s="28">
        <f t="shared" si="13"/>
        <v>423953.45564325317</v>
      </c>
      <c r="C161" s="28">
        <f t="shared" si="14"/>
        <v>724.25382005722417</v>
      </c>
      <c r="D161" s="28">
        <f t="shared" si="15"/>
        <v>546.57951327610908</v>
      </c>
      <c r="E161" s="28">
        <f t="shared" si="16"/>
        <v>1270.8333333333333</v>
      </c>
      <c r="F161" s="28">
        <f t="shared" si="17"/>
        <v>423406.87612997706</v>
      </c>
    </row>
    <row r="162" spans="1:6" x14ac:dyDescent="0.25">
      <c r="A162" s="26">
        <f t="shared" si="12"/>
        <v>48611</v>
      </c>
      <c r="B162" s="28">
        <f t="shared" si="13"/>
        <v>423406.87612997706</v>
      </c>
      <c r="C162" s="28">
        <f t="shared" si="14"/>
        <v>723.32008005537739</v>
      </c>
      <c r="D162" s="28">
        <f t="shared" si="15"/>
        <v>547.51325327795587</v>
      </c>
      <c r="E162" s="28">
        <f t="shared" si="16"/>
        <v>1270.8333333333333</v>
      </c>
      <c r="F162" s="28">
        <f t="shared" si="17"/>
        <v>422859.36287669907</v>
      </c>
    </row>
    <row r="163" spans="1:6" x14ac:dyDescent="0.25">
      <c r="A163" s="26">
        <f t="shared" si="12"/>
        <v>48639</v>
      </c>
      <c r="B163" s="28">
        <f t="shared" si="13"/>
        <v>422859.36287669907</v>
      </c>
      <c r="C163" s="28">
        <f t="shared" si="14"/>
        <v>722.38474491436091</v>
      </c>
      <c r="D163" s="28">
        <f t="shared" si="15"/>
        <v>548.44858841897235</v>
      </c>
      <c r="E163" s="28">
        <f t="shared" si="16"/>
        <v>1270.8333333333333</v>
      </c>
      <c r="F163" s="28">
        <f t="shared" si="17"/>
        <v>422310.91428828012</v>
      </c>
    </row>
    <row r="164" spans="1:6" x14ac:dyDescent="0.25">
      <c r="A164" s="26">
        <f t="shared" si="12"/>
        <v>48670</v>
      </c>
      <c r="B164" s="28">
        <f t="shared" si="13"/>
        <v>422310.91428828012</v>
      </c>
      <c r="C164" s="28">
        <f t="shared" si="14"/>
        <v>721.44781190914534</v>
      </c>
      <c r="D164" s="28">
        <f t="shared" si="15"/>
        <v>549.38552142418791</v>
      </c>
      <c r="E164" s="28">
        <f t="shared" si="16"/>
        <v>1270.8333333333333</v>
      </c>
      <c r="F164" s="28">
        <f t="shared" si="17"/>
        <v>421761.52876685595</v>
      </c>
    </row>
    <row r="165" spans="1:6" x14ac:dyDescent="0.25">
      <c r="A165" s="26">
        <f t="shared" si="12"/>
        <v>48700</v>
      </c>
      <c r="B165" s="28">
        <f t="shared" si="13"/>
        <v>421761.52876685595</v>
      </c>
      <c r="C165" s="28">
        <f t="shared" si="14"/>
        <v>720.50927831004572</v>
      </c>
      <c r="D165" s="28">
        <f t="shared" si="15"/>
        <v>550.32405502328754</v>
      </c>
      <c r="E165" s="28">
        <f t="shared" si="16"/>
        <v>1270.8333333333333</v>
      </c>
      <c r="F165" s="28">
        <f t="shared" si="17"/>
        <v>421211.20471183269</v>
      </c>
    </row>
    <row r="166" spans="1:6" x14ac:dyDescent="0.25">
      <c r="A166" s="26">
        <f t="shared" si="12"/>
        <v>48731</v>
      </c>
      <c r="B166" s="28">
        <f t="shared" si="13"/>
        <v>421211.20471183269</v>
      </c>
      <c r="C166" s="28">
        <f t="shared" si="14"/>
        <v>719.56914138271429</v>
      </c>
      <c r="D166" s="28">
        <f t="shared" si="15"/>
        <v>551.26419195061897</v>
      </c>
      <c r="E166" s="28">
        <f t="shared" si="16"/>
        <v>1270.8333333333333</v>
      </c>
      <c r="F166" s="28">
        <f t="shared" si="17"/>
        <v>420659.94051988208</v>
      </c>
    </row>
    <row r="167" spans="1:6" x14ac:dyDescent="0.25">
      <c r="A167" s="26">
        <f t="shared" si="12"/>
        <v>48761</v>
      </c>
      <c r="B167" s="28">
        <f t="shared" si="13"/>
        <v>420659.94051988208</v>
      </c>
      <c r="C167" s="28">
        <f t="shared" si="14"/>
        <v>718.62739838813195</v>
      </c>
      <c r="D167" s="28">
        <f t="shared" si="15"/>
        <v>552.20593494520131</v>
      </c>
      <c r="E167" s="28">
        <f t="shared" si="16"/>
        <v>1270.8333333333333</v>
      </c>
      <c r="F167" s="28">
        <f t="shared" si="17"/>
        <v>420107.73458493687</v>
      </c>
    </row>
    <row r="168" spans="1:6" x14ac:dyDescent="0.25">
      <c r="A168" s="26">
        <f t="shared" si="12"/>
        <v>48792</v>
      </c>
      <c r="B168" s="28">
        <f t="shared" si="13"/>
        <v>420107.73458493687</v>
      </c>
      <c r="C168" s="28">
        <f t="shared" si="14"/>
        <v>717.68404658260056</v>
      </c>
      <c r="D168" s="28">
        <f t="shared" si="15"/>
        <v>553.1492867507327</v>
      </c>
      <c r="E168" s="28">
        <f t="shared" si="16"/>
        <v>1270.8333333333333</v>
      </c>
      <c r="F168" s="28">
        <f t="shared" si="17"/>
        <v>419554.58529818617</v>
      </c>
    </row>
    <row r="169" spans="1:6" x14ac:dyDescent="0.25">
      <c r="A169" s="26">
        <f t="shared" si="12"/>
        <v>48823</v>
      </c>
      <c r="B169" s="28">
        <f t="shared" si="13"/>
        <v>419554.58529818617</v>
      </c>
      <c r="C169" s="28">
        <f t="shared" si="14"/>
        <v>716.73908321773479</v>
      </c>
      <c r="D169" s="28">
        <f t="shared" si="15"/>
        <v>554.09425011559847</v>
      </c>
      <c r="E169" s="28">
        <f t="shared" si="16"/>
        <v>1270.8333333333333</v>
      </c>
      <c r="F169" s="28">
        <f t="shared" si="17"/>
        <v>419000.49104807054</v>
      </c>
    </row>
    <row r="170" spans="1:6" x14ac:dyDescent="0.25">
      <c r="A170" s="26">
        <f t="shared" si="12"/>
        <v>48853</v>
      </c>
      <c r="B170" s="28">
        <f t="shared" si="13"/>
        <v>419000.49104807054</v>
      </c>
      <c r="C170" s="28">
        <f t="shared" si="14"/>
        <v>715.79250554045393</v>
      </c>
      <c r="D170" s="28">
        <f t="shared" si="15"/>
        <v>555.04082779287933</v>
      </c>
      <c r="E170" s="28">
        <f t="shared" si="16"/>
        <v>1270.8333333333333</v>
      </c>
      <c r="F170" s="28">
        <f t="shared" si="17"/>
        <v>418445.45022027765</v>
      </c>
    </row>
    <row r="171" spans="1:6" x14ac:dyDescent="0.25">
      <c r="A171" s="26">
        <f t="shared" si="12"/>
        <v>48884</v>
      </c>
      <c r="B171" s="28">
        <f t="shared" si="13"/>
        <v>418445.45022027765</v>
      </c>
      <c r="C171" s="28">
        <f t="shared" si="14"/>
        <v>714.84431079297428</v>
      </c>
      <c r="D171" s="28">
        <f t="shared" si="15"/>
        <v>555.98902254035897</v>
      </c>
      <c r="E171" s="28">
        <f t="shared" si="16"/>
        <v>1270.8333333333333</v>
      </c>
      <c r="F171" s="28">
        <f t="shared" si="17"/>
        <v>417889.46119773731</v>
      </c>
    </row>
    <row r="172" spans="1:6" x14ac:dyDescent="0.25">
      <c r="A172" s="26">
        <f t="shared" si="12"/>
        <v>48914</v>
      </c>
      <c r="B172" s="28">
        <f t="shared" si="13"/>
        <v>417889.46119773731</v>
      </c>
      <c r="C172" s="28">
        <f t="shared" si="14"/>
        <v>713.89449621280141</v>
      </c>
      <c r="D172" s="28">
        <f t="shared" si="15"/>
        <v>556.93883712053184</v>
      </c>
      <c r="E172" s="28">
        <f t="shared" si="16"/>
        <v>1270.8333333333333</v>
      </c>
      <c r="F172" s="28">
        <f t="shared" si="17"/>
        <v>417332.52236061677</v>
      </c>
    </row>
    <row r="173" spans="1:6" x14ac:dyDescent="0.25">
      <c r="A173" s="26">
        <f t="shared" si="12"/>
        <v>48945</v>
      </c>
      <c r="B173" s="28">
        <f t="shared" si="13"/>
        <v>417332.52236061677</v>
      </c>
      <c r="C173" s="28">
        <f t="shared" si="14"/>
        <v>712.94305903272038</v>
      </c>
      <c r="D173" s="28">
        <f t="shared" si="15"/>
        <v>557.89027430061287</v>
      </c>
      <c r="E173" s="28">
        <f t="shared" si="16"/>
        <v>1270.8333333333333</v>
      </c>
      <c r="F173" s="28">
        <f t="shared" si="17"/>
        <v>416774.63208631618</v>
      </c>
    </row>
    <row r="174" spans="1:6" x14ac:dyDescent="0.25">
      <c r="A174" s="26">
        <f t="shared" si="12"/>
        <v>48976</v>
      </c>
      <c r="B174" s="28">
        <f t="shared" si="13"/>
        <v>416774.63208631618</v>
      </c>
      <c r="C174" s="28">
        <f t="shared" si="14"/>
        <v>711.98999648079018</v>
      </c>
      <c r="D174" s="28">
        <f t="shared" si="15"/>
        <v>558.84333685254308</v>
      </c>
      <c r="E174" s="28">
        <f t="shared" si="16"/>
        <v>1270.8333333333333</v>
      </c>
      <c r="F174" s="28">
        <f t="shared" si="17"/>
        <v>416215.78874946362</v>
      </c>
    </row>
    <row r="175" spans="1:6" x14ac:dyDescent="0.25">
      <c r="A175" s="26">
        <f t="shared" si="12"/>
        <v>49004</v>
      </c>
      <c r="B175" s="28">
        <f t="shared" si="13"/>
        <v>416215.78874946362</v>
      </c>
      <c r="C175" s="28">
        <f t="shared" si="14"/>
        <v>711.03530578033372</v>
      </c>
      <c r="D175" s="28">
        <f t="shared" si="15"/>
        <v>559.79802755299954</v>
      </c>
      <c r="E175" s="28">
        <f t="shared" si="16"/>
        <v>1270.8333333333333</v>
      </c>
      <c r="F175" s="28">
        <f t="shared" si="17"/>
        <v>415655.99072191061</v>
      </c>
    </row>
    <row r="176" spans="1:6" x14ac:dyDescent="0.25">
      <c r="A176" s="26">
        <f t="shared" si="12"/>
        <v>49035</v>
      </c>
      <c r="B176" s="28">
        <f t="shared" si="13"/>
        <v>415655.99072191061</v>
      </c>
      <c r="C176" s="28">
        <f t="shared" si="14"/>
        <v>710.07898414993076</v>
      </c>
      <c r="D176" s="28">
        <f t="shared" si="15"/>
        <v>560.7543491834025</v>
      </c>
      <c r="E176" s="28">
        <f t="shared" si="16"/>
        <v>1270.8333333333333</v>
      </c>
      <c r="F176" s="28">
        <f t="shared" si="17"/>
        <v>415095.2363727272</v>
      </c>
    </row>
    <row r="177" spans="1:6" x14ac:dyDescent="0.25">
      <c r="A177" s="26">
        <f t="shared" si="12"/>
        <v>49065</v>
      </c>
      <c r="B177" s="28">
        <f t="shared" si="13"/>
        <v>415095.2363727272</v>
      </c>
      <c r="C177" s="28">
        <f t="shared" si="14"/>
        <v>709.12102880340899</v>
      </c>
      <c r="D177" s="28">
        <f t="shared" si="15"/>
        <v>561.71230452992427</v>
      </c>
      <c r="E177" s="28">
        <f t="shared" si="16"/>
        <v>1270.8333333333333</v>
      </c>
      <c r="F177" s="28">
        <f t="shared" si="17"/>
        <v>414533.52406819729</v>
      </c>
    </row>
    <row r="178" spans="1:6" x14ac:dyDescent="0.25">
      <c r="A178" s="26">
        <f t="shared" si="12"/>
        <v>49096</v>
      </c>
      <c r="B178" s="28">
        <f t="shared" si="13"/>
        <v>414533.52406819729</v>
      </c>
      <c r="C178" s="28">
        <f t="shared" si="14"/>
        <v>708.16143694983703</v>
      </c>
      <c r="D178" s="28">
        <f t="shared" si="15"/>
        <v>562.67189638349623</v>
      </c>
      <c r="E178" s="28">
        <f t="shared" si="16"/>
        <v>1270.8333333333333</v>
      </c>
      <c r="F178" s="28">
        <f t="shared" si="17"/>
        <v>413970.85217181378</v>
      </c>
    </row>
    <row r="179" spans="1:6" x14ac:dyDescent="0.25">
      <c r="A179" s="26">
        <f t="shared" si="12"/>
        <v>49126</v>
      </c>
      <c r="B179" s="28">
        <f t="shared" si="13"/>
        <v>413970.85217181378</v>
      </c>
      <c r="C179" s="28">
        <f t="shared" si="14"/>
        <v>707.20020579351524</v>
      </c>
      <c r="D179" s="28">
        <f t="shared" si="15"/>
        <v>563.63312753981802</v>
      </c>
      <c r="E179" s="28">
        <f t="shared" si="16"/>
        <v>1270.8333333333333</v>
      </c>
      <c r="F179" s="28">
        <f t="shared" si="17"/>
        <v>413407.21904427395</v>
      </c>
    </row>
    <row r="180" spans="1:6" x14ac:dyDescent="0.25">
      <c r="A180" s="26">
        <f t="shared" si="12"/>
        <v>49157</v>
      </c>
      <c r="B180" s="28">
        <f t="shared" si="13"/>
        <v>413407.21904427395</v>
      </c>
      <c r="C180" s="28">
        <f t="shared" si="14"/>
        <v>706.23733253396802</v>
      </c>
      <c r="D180" s="28">
        <f t="shared" si="15"/>
        <v>564.59600079936524</v>
      </c>
      <c r="E180" s="28">
        <f t="shared" si="16"/>
        <v>1270.8333333333333</v>
      </c>
      <c r="F180" s="28">
        <f t="shared" si="17"/>
        <v>412842.62304347457</v>
      </c>
    </row>
    <row r="181" spans="1:6" x14ac:dyDescent="0.25">
      <c r="A181" s="26">
        <f t="shared" si="12"/>
        <v>49188</v>
      </c>
      <c r="B181" s="28">
        <f t="shared" si="13"/>
        <v>412842.62304347457</v>
      </c>
      <c r="C181" s="28">
        <f t="shared" si="14"/>
        <v>705.27281436593569</v>
      </c>
      <c r="D181" s="28">
        <f t="shared" si="15"/>
        <v>565.56051896739757</v>
      </c>
      <c r="E181" s="28">
        <f t="shared" si="16"/>
        <v>1270.8333333333333</v>
      </c>
      <c r="F181" s="28">
        <f t="shared" si="17"/>
        <v>412277.06252450717</v>
      </c>
    </row>
    <row r="182" spans="1:6" x14ac:dyDescent="0.25">
      <c r="A182" s="26">
        <f t="shared" si="12"/>
        <v>49218</v>
      </c>
      <c r="B182" s="28">
        <f t="shared" si="13"/>
        <v>412277.06252450717</v>
      </c>
      <c r="C182" s="28">
        <f t="shared" si="14"/>
        <v>704.30664847936646</v>
      </c>
      <c r="D182" s="28">
        <f t="shared" si="15"/>
        <v>566.5266848539668</v>
      </c>
      <c r="E182" s="28">
        <f t="shared" si="16"/>
        <v>1270.8333333333333</v>
      </c>
      <c r="F182" s="28">
        <f t="shared" si="17"/>
        <v>411710.53583965322</v>
      </c>
    </row>
    <row r="183" spans="1:6" x14ac:dyDescent="0.25">
      <c r="A183" s="26">
        <f t="shared" si="12"/>
        <v>49249</v>
      </c>
      <c r="B183" s="28">
        <f t="shared" si="13"/>
        <v>411710.53583965322</v>
      </c>
      <c r="C183" s="28">
        <f t="shared" si="14"/>
        <v>703.33883205940765</v>
      </c>
      <c r="D183" s="28">
        <f t="shared" si="15"/>
        <v>567.49450127392561</v>
      </c>
      <c r="E183" s="28">
        <f t="shared" si="16"/>
        <v>1270.8333333333333</v>
      </c>
      <c r="F183" s="28">
        <f t="shared" si="17"/>
        <v>411143.04133837932</v>
      </c>
    </row>
    <row r="184" spans="1:6" x14ac:dyDescent="0.25">
      <c r="A184" s="26">
        <f t="shared" si="12"/>
        <v>49279</v>
      </c>
      <c r="B184" s="28">
        <f t="shared" si="13"/>
        <v>411143.04133837932</v>
      </c>
      <c r="C184" s="28">
        <f t="shared" si="14"/>
        <v>702.36936228639797</v>
      </c>
      <c r="D184" s="28">
        <f t="shared" si="15"/>
        <v>568.46397104693528</v>
      </c>
      <c r="E184" s="28">
        <f t="shared" si="16"/>
        <v>1270.8333333333333</v>
      </c>
      <c r="F184" s="28">
        <f t="shared" si="17"/>
        <v>410574.57736733236</v>
      </c>
    </row>
    <row r="185" spans="1:6" x14ac:dyDescent="0.25">
      <c r="A185" s="26">
        <f t="shared" si="12"/>
        <v>49310</v>
      </c>
      <c r="B185" s="28">
        <f t="shared" si="13"/>
        <v>410574.57736733236</v>
      </c>
      <c r="C185" s="28">
        <f t="shared" si="14"/>
        <v>701.39823633585945</v>
      </c>
      <c r="D185" s="28">
        <f t="shared" si="15"/>
        <v>569.43509699747381</v>
      </c>
      <c r="E185" s="28">
        <f t="shared" si="16"/>
        <v>1270.8333333333333</v>
      </c>
      <c r="F185" s="28">
        <f t="shared" si="17"/>
        <v>410005.14227033488</v>
      </c>
    </row>
    <row r="186" spans="1:6" x14ac:dyDescent="0.25">
      <c r="A186" s="26">
        <f t="shared" si="12"/>
        <v>49341</v>
      </c>
      <c r="B186" s="28">
        <f t="shared" si="13"/>
        <v>410005.14227033488</v>
      </c>
      <c r="C186" s="28">
        <f t="shared" si="14"/>
        <v>700.42545137848879</v>
      </c>
      <c r="D186" s="28">
        <f t="shared" si="15"/>
        <v>570.40788195484447</v>
      </c>
      <c r="E186" s="28">
        <f t="shared" si="16"/>
        <v>1270.8333333333333</v>
      </c>
      <c r="F186" s="28">
        <f t="shared" si="17"/>
        <v>409434.73438838002</v>
      </c>
    </row>
    <row r="187" spans="1:6" x14ac:dyDescent="0.25">
      <c r="A187" s="26">
        <f t="shared" si="12"/>
        <v>49369</v>
      </c>
      <c r="B187" s="28">
        <f t="shared" si="13"/>
        <v>409434.73438838002</v>
      </c>
      <c r="C187" s="28">
        <f t="shared" si="14"/>
        <v>699.45100458014917</v>
      </c>
      <c r="D187" s="28">
        <f t="shared" si="15"/>
        <v>571.38232875318408</v>
      </c>
      <c r="E187" s="28">
        <f t="shared" si="16"/>
        <v>1270.8333333333333</v>
      </c>
      <c r="F187" s="28">
        <f t="shared" si="17"/>
        <v>408863.35205962684</v>
      </c>
    </row>
    <row r="188" spans="1:6" x14ac:dyDescent="0.25">
      <c r="A188" s="26">
        <f t="shared" si="12"/>
        <v>49400</v>
      </c>
      <c r="B188" s="28">
        <f t="shared" si="13"/>
        <v>408863.35205962684</v>
      </c>
      <c r="C188" s="28">
        <f t="shared" si="14"/>
        <v>698.47489310186256</v>
      </c>
      <c r="D188" s="28">
        <f t="shared" si="15"/>
        <v>572.35844023147069</v>
      </c>
      <c r="E188" s="28">
        <f t="shared" si="16"/>
        <v>1270.8333333333333</v>
      </c>
      <c r="F188" s="28">
        <f t="shared" si="17"/>
        <v>408290.99361939536</v>
      </c>
    </row>
    <row r="189" spans="1:6" x14ac:dyDescent="0.25">
      <c r="A189" s="26">
        <f t="shared" si="12"/>
        <v>49430</v>
      </c>
      <c r="B189" s="28">
        <f t="shared" si="13"/>
        <v>408290.99361939536</v>
      </c>
      <c r="C189" s="28">
        <f t="shared" si="14"/>
        <v>697.49711409980046</v>
      </c>
      <c r="D189" s="28">
        <f t="shared" si="15"/>
        <v>573.3362192335328</v>
      </c>
      <c r="E189" s="28">
        <f t="shared" si="16"/>
        <v>1270.8333333333333</v>
      </c>
      <c r="F189" s="28">
        <f t="shared" si="17"/>
        <v>407717.65740016184</v>
      </c>
    </row>
    <row r="190" spans="1:6" x14ac:dyDescent="0.25">
      <c r="A190" s="26">
        <f t="shared" si="12"/>
        <v>49461</v>
      </c>
      <c r="B190" s="28">
        <f t="shared" si="13"/>
        <v>407717.65740016184</v>
      </c>
      <c r="C190" s="28">
        <f t="shared" si="14"/>
        <v>696.51766472527652</v>
      </c>
      <c r="D190" s="28">
        <f t="shared" si="15"/>
        <v>574.31566860805674</v>
      </c>
      <c r="E190" s="28">
        <f t="shared" si="16"/>
        <v>1270.8333333333333</v>
      </c>
      <c r="F190" s="28">
        <f t="shared" si="17"/>
        <v>407143.34173155378</v>
      </c>
    </row>
    <row r="191" spans="1:6" x14ac:dyDescent="0.25">
      <c r="A191" s="26">
        <f t="shared" si="12"/>
        <v>49491</v>
      </c>
      <c r="B191" s="28">
        <f t="shared" si="13"/>
        <v>407143.34173155378</v>
      </c>
      <c r="C191" s="28">
        <f t="shared" si="14"/>
        <v>695.53654212473771</v>
      </c>
      <c r="D191" s="28">
        <f t="shared" si="15"/>
        <v>575.29679120859555</v>
      </c>
      <c r="E191" s="28">
        <f t="shared" si="16"/>
        <v>1270.8333333333333</v>
      </c>
      <c r="F191" s="28">
        <f t="shared" si="17"/>
        <v>406568.04494034516</v>
      </c>
    </row>
    <row r="192" spans="1:6" x14ac:dyDescent="0.25">
      <c r="A192" s="26">
        <f t="shared" si="12"/>
        <v>49522</v>
      </c>
      <c r="B192" s="28">
        <f t="shared" si="13"/>
        <v>406568.04494034516</v>
      </c>
      <c r="C192" s="28">
        <f t="shared" si="14"/>
        <v>694.55374343975632</v>
      </c>
      <c r="D192" s="28">
        <f t="shared" si="15"/>
        <v>576.27958989357694</v>
      </c>
      <c r="E192" s="28">
        <f t="shared" si="16"/>
        <v>1270.8333333333333</v>
      </c>
      <c r="F192" s="28">
        <f t="shared" si="17"/>
        <v>405991.76535045158</v>
      </c>
    </row>
    <row r="193" spans="1:6" x14ac:dyDescent="0.25">
      <c r="A193" s="26">
        <f t="shared" si="12"/>
        <v>49553</v>
      </c>
      <c r="B193" s="28">
        <f t="shared" si="13"/>
        <v>405991.76535045158</v>
      </c>
      <c r="C193" s="28">
        <f t="shared" si="14"/>
        <v>693.56926580702145</v>
      </c>
      <c r="D193" s="28">
        <f t="shared" si="15"/>
        <v>577.26406752631181</v>
      </c>
      <c r="E193" s="28">
        <f t="shared" si="16"/>
        <v>1270.8333333333333</v>
      </c>
      <c r="F193" s="28">
        <f t="shared" si="17"/>
        <v>405414.50128292525</v>
      </c>
    </row>
    <row r="194" spans="1:6" x14ac:dyDescent="0.25">
      <c r="A194" s="26">
        <f t="shared" si="12"/>
        <v>49583</v>
      </c>
      <c r="B194" s="28">
        <f t="shared" si="13"/>
        <v>405414.50128292525</v>
      </c>
      <c r="C194" s="28">
        <f t="shared" si="14"/>
        <v>692.58310635833061</v>
      </c>
      <c r="D194" s="28">
        <f t="shared" si="15"/>
        <v>578.25022697500265</v>
      </c>
      <c r="E194" s="28">
        <f t="shared" si="16"/>
        <v>1270.8333333333333</v>
      </c>
      <c r="F194" s="28">
        <f t="shared" si="17"/>
        <v>404836.25105595024</v>
      </c>
    </row>
    <row r="195" spans="1:6" x14ac:dyDescent="0.25">
      <c r="A195" s="26">
        <f t="shared" ref="A195:A239" si="18">EOMONTH(A194,0)+1</f>
        <v>49614</v>
      </c>
      <c r="B195" s="28">
        <f t="shared" si="13"/>
        <v>404836.25105595024</v>
      </c>
      <c r="C195" s="28">
        <f t="shared" si="14"/>
        <v>691.59526222058173</v>
      </c>
      <c r="D195" s="28">
        <f t="shared" si="15"/>
        <v>579.23807111275153</v>
      </c>
      <c r="E195" s="28">
        <f t="shared" si="16"/>
        <v>1270.8333333333333</v>
      </c>
      <c r="F195" s="28">
        <f t="shared" si="17"/>
        <v>404257.01298483746</v>
      </c>
    </row>
    <row r="196" spans="1:6" x14ac:dyDescent="0.25">
      <c r="A196" s="26">
        <f t="shared" si="18"/>
        <v>49644</v>
      </c>
      <c r="B196" s="28">
        <f t="shared" ref="B196:B239" si="19">+F195</f>
        <v>404257.01298483746</v>
      </c>
      <c r="C196" s="28">
        <f t="shared" ref="C196:C239" si="20">+$H$2*B196*30/360</f>
        <v>690.60573051576409</v>
      </c>
      <c r="D196" s="28">
        <f t="shared" ref="D196:D239" si="21">+E196-C196</f>
        <v>580.22760281756916</v>
      </c>
      <c r="E196" s="28">
        <f t="shared" ref="E196:E239" si="22">+($H$2+$I$2)*$B$2/12</f>
        <v>1270.8333333333333</v>
      </c>
      <c r="F196" s="28">
        <f t="shared" ref="F196:F239" si="23">++B196-D196</f>
        <v>403676.78538201988</v>
      </c>
    </row>
    <row r="197" spans="1:6" x14ac:dyDescent="0.25">
      <c r="A197" s="26">
        <f t="shared" si="18"/>
        <v>49675</v>
      </c>
      <c r="B197" s="28">
        <f t="shared" si="19"/>
        <v>403676.78538201988</v>
      </c>
      <c r="C197" s="28">
        <f t="shared" si="20"/>
        <v>689.61450836095071</v>
      </c>
      <c r="D197" s="28">
        <f t="shared" si="21"/>
        <v>581.21882497238255</v>
      </c>
      <c r="E197" s="28">
        <f t="shared" si="22"/>
        <v>1270.8333333333333</v>
      </c>
      <c r="F197" s="28">
        <f t="shared" si="23"/>
        <v>403095.56655704748</v>
      </c>
    </row>
    <row r="198" spans="1:6" x14ac:dyDescent="0.25">
      <c r="A198" s="26">
        <f t="shared" si="18"/>
        <v>49706</v>
      </c>
      <c r="B198" s="28">
        <f t="shared" si="19"/>
        <v>403095.56655704748</v>
      </c>
      <c r="C198" s="28">
        <f t="shared" si="20"/>
        <v>688.62159286828944</v>
      </c>
      <c r="D198" s="28">
        <f t="shared" si="21"/>
        <v>582.21174046504382</v>
      </c>
      <c r="E198" s="28">
        <f t="shared" si="22"/>
        <v>1270.8333333333333</v>
      </c>
      <c r="F198" s="28">
        <f t="shared" si="23"/>
        <v>402513.35481658246</v>
      </c>
    </row>
    <row r="199" spans="1:6" x14ac:dyDescent="0.25">
      <c r="A199" s="26">
        <f t="shared" si="18"/>
        <v>49735</v>
      </c>
      <c r="B199" s="28">
        <f t="shared" si="19"/>
        <v>402513.35481658246</v>
      </c>
      <c r="C199" s="28">
        <f t="shared" si="20"/>
        <v>687.62698114499494</v>
      </c>
      <c r="D199" s="28">
        <f t="shared" si="21"/>
        <v>583.20635218833831</v>
      </c>
      <c r="E199" s="28">
        <f t="shared" si="22"/>
        <v>1270.8333333333333</v>
      </c>
      <c r="F199" s="28">
        <f t="shared" si="23"/>
        <v>401930.14846439415</v>
      </c>
    </row>
    <row r="200" spans="1:6" x14ac:dyDescent="0.25">
      <c r="A200" s="26">
        <f t="shared" si="18"/>
        <v>49766</v>
      </c>
      <c r="B200" s="28">
        <f t="shared" si="19"/>
        <v>401930.14846439415</v>
      </c>
      <c r="C200" s="28">
        <f t="shared" si="20"/>
        <v>686.63067029334013</v>
      </c>
      <c r="D200" s="28">
        <f t="shared" si="21"/>
        <v>584.20266303999313</v>
      </c>
      <c r="E200" s="28">
        <f t="shared" si="22"/>
        <v>1270.8333333333333</v>
      </c>
      <c r="F200" s="28">
        <f t="shared" si="23"/>
        <v>401345.94580135413</v>
      </c>
    </row>
    <row r="201" spans="1:6" x14ac:dyDescent="0.25">
      <c r="A201" s="26">
        <f t="shared" si="18"/>
        <v>49796</v>
      </c>
      <c r="B201" s="28">
        <f t="shared" si="19"/>
        <v>401345.94580135413</v>
      </c>
      <c r="C201" s="28">
        <f t="shared" si="20"/>
        <v>685.63265741064663</v>
      </c>
      <c r="D201" s="28">
        <f t="shared" si="21"/>
        <v>585.20067592268663</v>
      </c>
      <c r="E201" s="28">
        <f t="shared" si="22"/>
        <v>1270.8333333333333</v>
      </c>
      <c r="F201" s="28">
        <f t="shared" si="23"/>
        <v>400760.74512543145</v>
      </c>
    </row>
    <row r="202" spans="1:6" x14ac:dyDescent="0.25">
      <c r="A202" s="26">
        <f t="shared" si="18"/>
        <v>49827</v>
      </c>
      <c r="B202" s="28">
        <f t="shared" si="19"/>
        <v>400760.74512543145</v>
      </c>
      <c r="C202" s="28">
        <f t="shared" si="20"/>
        <v>684.63293958927886</v>
      </c>
      <c r="D202" s="28">
        <f t="shared" si="21"/>
        <v>586.2003937440544</v>
      </c>
      <c r="E202" s="28">
        <f t="shared" si="22"/>
        <v>1270.8333333333333</v>
      </c>
      <c r="F202" s="28">
        <f t="shared" si="23"/>
        <v>400174.54473168741</v>
      </c>
    </row>
    <row r="203" spans="1:6" x14ac:dyDescent="0.25">
      <c r="A203" s="26">
        <f t="shared" si="18"/>
        <v>49857</v>
      </c>
      <c r="B203" s="28">
        <f t="shared" si="19"/>
        <v>400174.54473168741</v>
      </c>
      <c r="C203" s="28">
        <f t="shared" si="20"/>
        <v>683.63151391663268</v>
      </c>
      <c r="D203" s="28">
        <f t="shared" si="21"/>
        <v>587.20181941670057</v>
      </c>
      <c r="E203" s="28">
        <f t="shared" si="22"/>
        <v>1270.8333333333333</v>
      </c>
      <c r="F203" s="28">
        <f t="shared" si="23"/>
        <v>399587.34291227069</v>
      </c>
    </row>
    <row r="204" spans="1:6" x14ac:dyDescent="0.25">
      <c r="A204" s="26">
        <f t="shared" si="18"/>
        <v>49888</v>
      </c>
      <c r="B204" s="28">
        <f t="shared" si="19"/>
        <v>399587.34291227069</v>
      </c>
      <c r="C204" s="28">
        <f t="shared" si="20"/>
        <v>682.62837747512913</v>
      </c>
      <c r="D204" s="28">
        <f t="shared" si="21"/>
        <v>588.20495585820413</v>
      </c>
      <c r="E204" s="28">
        <f t="shared" si="22"/>
        <v>1270.8333333333333</v>
      </c>
      <c r="F204" s="28">
        <f t="shared" si="23"/>
        <v>398999.13795641251</v>
      </c>
    </row>
    <row r="205" spans="1:6" x14ac:dyDescent="0.25">
      <c r="A205" s="26">
        <f t="shared" si="18"/>
        <v>49919</v>
      </c>
      <c r="B205" s="28">
        <f t="shared" si="19"/>
        <v>398999.13795641251</v>
      </c>
      <c r="C205" s="28">
        <f t="shared" si="20"/>
        <v>681.62352734220462</v>
      </c>
      <c r="D205" s="28">
        <f t="shared" si="21"/>
        <v>589.20980599112863</v>
      </c>
      <c r="E205" s="28">
        <f t="shared" si="22"/>
        <v>1270.8333333333333</v>
      </c>
      <c r="F205" s="28">
        <f t="shared" si="23"/>
        <v>398409.92815042136</v>
      </c>
    </row>
    <row r="206" spans="1:6" x14ac:dyDescent="0.25">
      <c r="A206" s="26">
        <f t="shared" si="18"/>
        <v>49949</v>
      </c>
      <c r="B206" s="28">
        <f t="shared" si="19"/>
        <v>398409.92815042136</v>
      </c>
      <c r="C206" s="28">
        <f t="shared" si="20"/>
        <v>680.61696059030328</v>
      </c>
      <c r="D206" s="28">
        <f t="shared" si="21"/>
        <v>590.21637274302998</v>
      </c>
      <c r="E206" s="28">
        <f t="shared" si="22"/>
        <v>1270.8333333333333</v>
      </c>
      <c r="F206" s="28">
        <f t="shared" si="23"/>
        <v>397819.71177767834</v>
      </c>
    </row>
    <row r="207" spans="1:6" x14ac:dyDescent="0.25">
      <c r="A207" s="26">
        <f t="shared" si="18"/>
        <v>49980</v>
      </c>
      <c r="B207" s="28">
        <f t="shared" si="19"/>
        <v>397819.71177767834</v>
      </c>
      <c r="C207" s="28">
        <f t="shared" si="20"/>
        <v>679.6086742868672</v>
      </c>
      <c r="D207" s="28">
        <f t="shared" si="21"/>
        <v>591.22465904646606</v>
      </c>
      <c r="E207" s="28">
        <f t="shared" si="22"/>
        <v>1270.8333333333333</v>
      </c>
      <c r="F207" s="28">
        <f t="shared" si="23"/>
        <v>397228.48711863189</v>
      </c>
    </row>
    <row r="208" spans="1:6" x14ac:dyDescent="0.25">
      <c r="A208" s="26">
        <f t="shared" si="18"/>
        <v>50010</v>
      </c>
      <c r="B208" s="28">
        <f t="shared" si="19"/>
        <v>397228.48711863189</v>
      </c>
      <c r="C208" s="28">
        <f t="shared" si="20"/>
        <v>678.59866549432945</v>
      </c>
      <c r="D208" s="28">
        <f t="shared" si="21"/>
        <v>592.23466783900381</v>
      </c>
      <c r="E208" s="28">
        <f t="shared" si="22"/>
        <v>1270.8333333333333</v>
      </c>
      <c r="F208" s="28">
        <f t="shared" si="23"/>
        <v>396636.25245079288</v>
      </c>
    </row>
    <row r="209" spans="1:6" x14ac:dyDescent="0.25">
      <c r="A209" s="26">
        <f t="shared" si="18"/>
        <v>50041</v>
      </c>
      <c r="B209" s="28">
        <f t="shared" si="19"/>
        <v>396636.25245079288</v>
      </c>
      <c r="C209" s="28">
        <f t="shared" si="20"/>
        <v>677.58693127010451</v>
      </c>
      <c r="D209" s="28">
        <f t="shared" si="21"/>
        <v>593.24640206322874</v>
      </c>
      <c r="E209" s="28">
        <f t="shared" si="22"/>
        <v>1270.8333333333333</v>
      </c>
      <c r="F209" s="28">
        <f t="shared" si="23"/>
        <v>396043.00604872964</v>
      </c>
    </row>
    <row r="210" spans="1:6" x14ac:dyDescent="0.25">
      <c r="A210" s="26">
        <f t="shared" si="18"/>
        <v>50072</v>
      </c>
      <c r="B210" s="28">
        <f t="shared" si="19"/>
        <v>396043.00604872964</v>
      </c>
      <c r="C210" s="28">
        <f t="shared" si="20"/>
        <v>676.57346866657986</v>
      </c>
      <c r="D210" s="28">
        <f t="shared" si="21"/>
        <v>594.2598646667534</v>
      </c>
      <c r="E210" s="28">
        <f t="shared" si="22"/>
        <v>1270.8333333333333</v>
      </c>
      <c r="F210" s="28">
        <f t="shared" si="23"/>
        <v>395448.74618406291</v>
      </c>
    </row>
    <row r="211" spans="1:6" x14ac:dyDescent="0.25">
      <c r="A211" s="26">
        <f t="shared" si="18"/>
        <v>50100</v>
      </c>
      <c r="B211" s="28">
        <f t="shared" si="19"/>
        <v>395448.74618406291</v>
      </c>
      <c r="C211" s="28">
        <f t="shared" si="20"/>
        <v>675.55827473110753</v>
      </c>
      <c r="D211" s="28">
        <f t="shared" si="21"/>
        <v>595.27505860222573</v>
      </c>
      <c r="E211" s="28">
        <f t="shared" si="22"/>
        <v>1270.8333333333333</v>
      </c>
      <c r="F211" s="28">
        <f t="shared" si="23"/>
        <v>394853.4711254607</v>
      </c>
    </row>
    <row r="212" spans="1:6" x14ac:dyDescent="0.25">
      <c r="A212" s="26">
        <f t="shared" si="18"/>
        <v>50131</v>
      </c>
      <c r="B212" s="28">
        <f t="shared" si="19"/>
        <v>394853.4711254607</v>
      </c>
      <c r="C212" s="28">
        <f t="shared" si="20"/>
        <v>674.54134650599542</v>
      </c>
      <c r="D212" s="28">
        <f t="shared" si="21"/>
        <v>596.29198682733784</v>
      </c>
      <c r="E212" s="28">
        <f t="shared" si="22"/>
        <v>1270.8333333333333</v>
      </c>
      <c r="F212" s="28">
        <f t="shared" si="23"/>
        <v>394257.17913863336</v>
      </c>
    </row>
    <row r="213" spans="1:6" x14ac:dyDescent="0.25">
      <c r="A213" s="26">
        <f t="shared" si="18"/>
        <v>50161</v>
      </c>
      <c r="B213" s="28">
        <f t="shared" si="19"/>
        <v>394257.17913863336</v>
      </c>
      <c r="C213" s="28">
        <f t="shared" si="20"/>
        <v>673.52268102849871</v>
      </c>
      <c r="D213" s="28">
        <f t="shared" si="21"/>
        <v>597.31065230483455</v>
      </c>
      <c r="E213" s="28">
        <f t="shared" si="22"/>
        <v>1270.8333333333333</v>
      </c>
      <c r="F213" s="28">
        <f t="shared" si="23"/>
        <v>393659.86848632852</v>
      </c>
    </row>
    <row r="214" spans="1:6" x14ac:dyDescent="0.25">
      <c r="A214" s="26">
        <f t="shared" si="18"/>
        <v>50192</v>
      </c>
      <c r="B214" s="28">
        <f t="shared" si="19"/>
        <v>393659.86848632852</v>
      </c>
      <c r="C214" s="28">
        <f t="shared" si="20"/>
        <v>672.50227533081124</v>
      </c>
      <c r="D214" s="28">
        <f t="shared" si="21"/>
        <v>598.33105800252201</v>
      </c>
      <c r="E214" s="28">
        <f t="shared" si="22"/>
        <v>1270.8333333333333</v>
      </c>
      <c r="F214" s="28">
        <f t="shared" si="23"/>
        <v>393061.53742832597</v>
      </c>
    </row>
    <row r="215" spans="1:6" x14ac:dyDescent="0.25">
      <c r="A215" s="26">
        <f t="shared" si="18"/>
        <v>50222</v>
      </c>
      <c r="B215" s="28">
        <f t="shared" si="19"/>
        <v>393061.53742832597</v>
      </c>
      <c r="C215" s="28">
        <f t="shared" si="20"/>
        <v>671.48012644005689</v>
      </c>
      <c r="D215" s="28">
        <f t="shared" si="21"/>
        <v>599.35320689327637</v>
      </c>
      <c r="E215" s="28">
        <f t="shared" si="22"/>
        <v>1270.8333333333333</v>
      </c>
      <c r="F215" s="28">
        <f t="shared" si="23"/>
        <v>392462.18422143272</v>
      </c>
    </row>
    <row r="216" spans="1:6" x14ac:dyDescent="0.25">
      <c r="A216" s="26">
        <f t="shared" si="18"/>
        <v>50253</v>
      </c>
      <c r="B216" s="28">
        <f t="shared" si="19"/>
        <v>392462.18422143272</v>
      </c>
      <c r="C216" s="28">
        <f t="shared" si="20"/>
        <v>670.4562313782809</v>
      </c>
      <c r="D216" s="28">
        <f t="shared" si="21"/>
        <v>600.37710195505235</v>
      </c>
      <c r="E216" s="28">
        <f t="shared" si="22"/>
        <v>1270.8333333333333</v>
      </c>
      <c r="F216" s="28">
        <f t="shared" si="23"/>
        <v>391861.80711947766</v>
      </c>
    </row>
    <row r="217" spans="1:6" x14ac:dyDescent="0.25">
      <c r="A217" s="26">
        <f t="shared" si="18"/>
        <v>50284</v>
      </c>
      <c r="B217" s="28">
        <f t="shared" si="19"/>
        <v>391861.80711947766</v>
      </c>
      <c r="C217" s="28">
        <f t="shared" si="20"/>
        <v>669.43058716244104</v>
      </c>
      <c r="D217" s="28">
        <f t="shared" si="21"/>
        <v>601.40274617089221</v>
      </c>
      <c r="E217" s="28">
        <f t="shared" si="22"/>
        <v>1270.8333333333333</v>
      </c>
      <c r="F217" s="28">
        <f t="shared" si="23"/>
        <v>391260.40437330678</v>
      </c>
    </row>
    <row r="218" spans="1:6" x14ac:dyDescent="0.25">
      <c r="A218" s="26">
        <f t="shared" si="18"/>
        <v>50314</v>
      </c>
      <c r="B218" s="28">
        <f t="shared" si="19"/>
        <v>391260.40437330678</v>
      </c>
      <c r="C218" s="28">
        <f t="shared" si="20"/>
        <v>668.40319080439906</v>
      </c>
      <c r="D218" s="28">
        <f t="shared" si="21"/>
        <v>602.4301425289342</v>
      </c>
      <c r="E218" s="28">
        <f t="shared" si="22"/>
        <v>1270.8333333333333</v>
      </c>
      <c r="F218" s="28">
        <f t="shared" si="23"/>
        <v>390657.97423077782</v>
      </c>
    </row>
    <row r="219" spans="1:6" x14ac:dyDescent="0.25">
      <c r="A219" s="26">
        <f t="shared" si="18"/>
        <v>50345</v>
      </c>
      <c r="B219" s="28">
        <f t="shared" si="19"/>
        <v>390657.97423077782</v>
      </c>
      <c r="C219" s="28">
        <f t="shared" si="20"/>
        <v>667.37403931091217</v>
      </c>
      <c r="D219" s="28">
        <f t="shared" si="21"/>
        <v>603.45929402242109</v>
      </c>
      <c r="E219" s="28">
        <f t="shared" si="22"/>
        <v>1270.8333333333333</v>
      </c>
      <c r="F219" s="28">
        <f t="shared" si="23"/>
        <v>390054.51493675541</v>
      </c>
    </row>
    <row r="220" spans="1:6" x14ac:dyDescent="0.25">
      <c r="A220" s="26">
        <f t="shared" si="18"/>
        <v>50375</v>
      </c>
      <c r="B220" s="28">
        <f t="shared" si="19"/>
        <v>390054.51493675541</v>
      </c>
      <c r="C220" s="28">
        <f t="shared" si="20"/>
        <v>666.34312968362383</v>
      </c>
      <c r="D220" s="28">
        <f t="shared" si="21"/>
        <v>604.49020364970943</v>
      </c>
      <c r="E220" s="28">
        <f t="shared" si="22"/>
        <v>1270.8333333333333</v>
      </c>
      <c r="F220" s="28">
        <f t="shared" si="23"/>
        <v>389450.02473310567</v>
      </c>
    </row>
    <row r="221" spans="1:6" x14ac:dyDescent="0.25">
      <c r="A221" s="26">
        <f t="shared" si="18"/>
        <v>50406</v>
      </c>
      <c r="B221" s="28">
        <f t="shared" si="19"/>
        <v>389450.02473310567</v>
      </c>
      <c r="C221" s="28">
        <f t="shared" si="20"/>
        <v>665.31045891905558</v>
      </c>
      <c r="D221" s="28">
        <f t="shared" si="21"/>
        <v>605.52287441427768</v>
      </c>
      <c r="E221" s="28">
        <f t="shared" si="22"/>
        <v>1270.8333333333333</v>
      </c>
      <c r="F221" s="28">
        <f t="shared" si="23"/>
        <v>388844.50185869139</v>
      </c>
    </row>
    <row r="222" spans="1:6" x14ac:dyDescent="0.25">
      <c r="A222" s="26">
        <f t="shared" si="18"/>
        <v>50437</v>
      </c>
      <c r="B222" s="28">
        <f t="shared" si="19"/>
        <v>388844.50185869139</v>
      </c>
      <c r="C222" s="28">
        <f t="shared" si="20"/>
        <v>664.2760240085978</v>
      </c>
      <c r="D222" s="28">
        <f t="shared" si="21"/>
        <v>606.55730932473546</v>
      </c>
      <c r="E222" s="28">
        <f t="shared" si="22"/>
        <v>1270.8333333333333</v>
      </c>
      <c r="F222" s="28">
        <f t="shared" si="23"/>
        <v>388237.94454936666</v>
      </c>
    </row>
    <row r="223" spans="1:6" x14ac:dyDescent="0.25">
      <c r="A223" s="26">
        <f t="shared" si="18"/>
        <v>50465</v>
      </c>
      <c r="B223" s="28">
        <f t="shared" si="19"/>
        <v>388237.94454936666</v>
      </c>
      <c r="C223" s="28">
        <f t="shared" si="20"/>
        <v>663.23982193850134</v>
      </c>
      <c r="D223" s="28">
        <f t="shared" si="21"/>
        <v>607.59351139483192</v>
      </c>
      <c r="E223" s="28">
        <f t="shared" si="22"/>
        <v>1270.8333333333333</v>
      </c>
      <c r="F223" s="28">
        <f t="shared" si="23"/>
        <v>387630.35103797185</v>
      </c>
    </row>
    <row r="224" spans="1:6" x14ac:dyDescent="0.25">
      <c r="A224" s="26">
        <f t="shared" si="18"/>
        <v>50496</v>
      </c>
      <c r="B224" s="28">
        <f t="shared" si="19"/>
        <v>387630.35103797185</v>
      </c>
      <c r="C224" s="28">
        <f t="shared" si="20"/>
        <v>662.2018496898686</v>
      </c>
      <c r="D224" s="28">
        <f t="shared" si="21"/>
        <v>608.63148364346466</v>
      </c>
      <c r="E224" s="28">
        <f t="shared" si="22"/>
        <v>1270.8333333333333</v>
      </c>
      <c r="F224" s="28">
        <f t="shared" si="23"/>
        <v>387021.71955432836</v>
      </c>
    </row>
    <row r="225" spans="1:6" x14ac:dyDescent="0.25">
      <c r="A225" s="26">
        <f t="shared" si="18"/>
        <v>50526</v>
      </c>
      <c r="B225" s="28">
        <f t="shared" si="19"/>
        <v>387021.71955432836</v>
      </c>
      <c r="C225" s="28">
        <f t="shared" si="20"/>
        <v>661.16210423864425</v>
      </c>
      <c r="D225" s="28">
        <f t="shared" si="21"/>
        <v>609.67122909468901</v>
      </c>
      <c r="E225" s="28">
        <f t="shared" si="22"/>
        <v>1270.8333333333333</v>
      </c>
      <c r="F225" s="28">
        <f t="shared" si="23"/>
        <v>386412.04832523369</v>
      </c>
    </row>
    <row r="226" spans="1:6" x14ac:dyDescent="0.25">
      <c r="A226" s="26">
        <f t="shared" si="18"/>
        <v>50557</v>
      </c>
      <c r="B226" s="28">
        <f t="shared" si="19"/>
        <v>386412.04832523369</v>
      </c>
      <c r="C226" s="28">
        <f t="shared" si="20"/>
        <v>660.1205825556076</v>
      </c>
      <c r="D226" s="28">
        <f t="shared" si="21"/>
        <v>610.71275077772566</v>
      </c>
      <c r="E226" s="28">
        <f t="shared" si="22"/>
        <v>1270.8333333333333</v>
      </c>
      <c r="F226" s="28">
        <f t="shared" si="23"/>
        <v>385801.33557445597</v>
      </c>
    </row>
    <row r="227" spans="1:6" x14ac:dyDescent="0.25">
      <c r="A227" s="26">
        <f t="shared" si="18"/>
        <v>50587</v>
      </c>
      <c r="B227" s="28">
        <f t="shared" si="19"/>
        <v>385801.33557445597</v>
      </c>
      <c r="C227" s="28">
        <f t="shared" si="20"/>
        <v>659.07728160636236</v>
      </c>
      <c r="D227" s="28">
        <f t="shared" si="21"/>
        <v>611.7560517269709</v>
      </c>
      <c r="E227" s="28">
        <f t="shared" si="22"/>
        <v>1270.8333333333333</v>
      </c>
      <c r="F227" s="28">
        <f t="shared" si="23"/>
        <v>385189.57952272898</v>
      </c>
    </row>
    <row r="228" spans="1:6" x14ac:dyDescent="0.25">
      <c r="A228" s="26">
        <f t="shared" si="18"/>
        <v>50618</v>
      </c>
      <c r="B228" s="28">
        <f t="shared" si="19"/>
        <v>385189.57952272898</v>
      </c>
      <c r="C228" s="28">
        <f t="shared" si="20"/>
        <v>658.0321983513287</v>
      </c>
      <c r="D228" s="28">
        <f t="shared" si="21"/>
        <v>612.80113498200456</v>
      </c>
      <c r="E228" s="28">
        <f t="shared" si="22"/>
        <v>1270.8333333333333</v>
      </c>
      <c r="F228" s="28">
        <f t="shared" si="23"/>
        <v>384576.77838774695</v>
      </c>
    </row>
    <row r="229" spans="1:6" x14ac:dyDescent="0.25">
      <c r="A229" s="26">
        <f t="shared" si="18"/>
        <v>50649</v>
      </c>
      <c r="B229" s="28">
        <f t="shared" si="19"/>
        <v>384576.77838774695</v>
      </c>
      <c r="C229" s="28">
        <f t="shared" si="20"/>
        <v>656.98532974573436</v>
      </c>
      <c r="D229" s="28">
        <f t="shared" si="21"/>
        <v>613.8480035875989</v>
      </c>
      <c r="E229" s="28">
        <f t="shared" si="22"/>
        <v>1270.8333333333333</v>
      </c>
      <c r="F229" s="28">
        <f t="shared" si="23"/>
        <v>383962.93038415932</v>
      </c>
    </row>
    <row r="230" spans="1:6" x14ac:dyDescent="0.25">
      <c r="A230" s="26">
        <f t="shared" si="18"/>
        <v>50679</v>
      </c>
      <c r="B230" s="28">
        <f t="shared" si="19"/>
        <v>383962.93038415932</v>
      </c>
      <c r="C230" s="28">
        <f t="shared" si="20"/>
        <v>655.93667273960557</v>
      </c>
      <c r="D230" s="28">
        <f t="shared" si="21"/>
        <v>614.89666059372769</v>
      </c>
      <c r="E230" s="28">
        <f t="shared" si="22"/>
        <v>1270.8333333333333</v>
      </c>
      <c r="F230" s="28">
        <f t="shared" si="23"/>
        <v>383348.03372356558</v>
      </c>
    </row>
    <row r="231" spans="1:6" x14ac:dyDescent="0.25">
      <c r="A231" s="26">
        <f t="shared" si="18"/>
        <v>50710</v>
      </c>
      <c r="B231" s="28">
        <f t="shared" si="19"/>
        <v>383348.03372356558</v>
      </c>
      <c r="C231" s="28">
        <f t="shared" si="20"/>
        <v>654.88622427775783</v>
      </c>
      <c r="D231" s="28">
        <f t="shared" si="21"/>
        <v>615.94710905557542</v>
      </c>
      <c r="E231" s="28">
        <f t="shared" si="22"/>
        <v>1270.8333333333333</v>
      </c>
      <c r="F231" s="28">
        <f t="shared" si="23"/>
        <v>382732.08661450999</v>
      </c>
    </row>
    <row r="232" spans="1:6" x14ac:dyDescent="0.25">
      <c r="A232" s="26">
        <f t="shared" si="18"/>
        <v>50740</v>
      </c>
      <c r="B232" s="28">
        <f t="shared" si="19"/>
        <v>382732.08661450999</v>
      </c>
      <c r="C232" s="28">
        <f t="shared" si="20"/>
        <v>653.83398129978798</v>
      </c>
      <c r="D232" s="28">
        <f t="shared" si="21"/>
        <v>616.99935203354528</v>
      </c>
      <c r="E232" s="28">
        <f t="shared" si="22"/>
        <v>1270.8333333333333</v>
      </c>
      <c r="F232" s="28">
        <f t="shared" si="23"/>
        <v>382115.08726247645</v>
      </c>
    </row>
    <row r="233" spans="1:6" x14ac:dyDescent="0.25">
      <c r="A233" s="26">
        <f t="shared" si="18"/>
        <v>50771</v>
      </c>
      <c r="B233" s="28">
        <f t="shared" si="19"/>
        <v>382115.08726247645</v>
      </c>
      <c r="C233" s="28">
        <f t="shared" si="20"/>
        <v>652.77994074006392</v>
      </c>
      <c r="D233" s="28">
        <f t="shared" si="21"/>
        <v>618.05339259326934</v>
      </c>
      <c r="E233" s="28">
        <f t="shared" si="22"/>
        <v>1270.8333333333333</v>
      </c>
      <c r="F233" s="28">
        <f t="shared" si="23"/>
        <v>381497.03386988316</v>
      </c>
    </row>
    <row r="234" spans="1:6" x14ac:dyDescent="0.25">
      <c r="A234" s="26">
        <f t="shared" si="18"/>
        <v>50802</v>
      </c>
      <c r="B234" s="28">
        <f t="shared" si="19"/>
        <v>381497.03386988316</v>
      </c>
      <c r="C234" s="28">
        <f t="shared" si="20"/>
        <v>651.72409952771716</v>
      </c>
      <c r="D234" s="28">
        <f t="shared" si="21"/>
        <v>619.1092338056161</v>
      </c>
      <c r="E234" s="28">
        <f t="shared" si="22"/>
        <v>1270.8333333333333</v>
      </c>
      <c r="F234" s="28">
        <f t="shared" si="23"/>
        <v>380877.92463607754</v>
      </c>
    </row>
    <row r="235" spans="1:6" x14ac:dyDescent="0.25">
      <c r="A235" s="26">
        <f t="shared" si="18"/>
        <v>50830</v>
      </c>
      <c r="B235" s="28">
        <f t="shared" si="19"/>
        <v>380877.92463607754</v>
      </c>
      <c r="C235" s="28">
        <f t="shared" si="20"/>
        <v>650.66645458663254</v>
      </c>
      <c r="D235" s="28">
        <f t="shared" si="21"/>
        <v>620.16687874670072</v>
      </c>
      <c r="E235" s="28">
        <f t="shared" si="22"/>
        <v>1270.8333333333333</v>
      </c>
      <c r="F235" s="28">
        <f t="shared" si="23"/>
        <v>380257.75775733084</v>
      </c>
    </row>
    <row r="236" spans="1:6" x14ac:dyDescent="0.25">
      <c r="A236" s="26">
        <f t="shared" si="18"/>
        <v>50861</v>
      </c>
      <c r="B236" s="28">
        <f t="shared" si="19"/>
        <v>380257.75775733084</v>
      </c>
      <c r="C236" s="28">
        <f t="shared" si="20"/>
        <v>649.6070028354402</v>
      </c>
      <c r="D236" s="28">
        <f t="shared" si="21"/>
        <v>621.22633049789306</v>
      </c>
      <c r="E236" s="28">
        <f t="shared" si="22"/>
        <v>1270.8333333333333</v>
      </c>
      <c r="F236" s="28">
        <f t="shared" si="23"/>
        <v>379636.53142683295</v>
      </c>
    </row>
    <row r="237" spans="1:6" x14ac:dyDescent="0.25">
      <c r="A237" s="26">
        <f t="shared" si="18"/>
        <v>50891</v>
      </c>
      <c r="B237" s="28">
        <f t="shared" si="19"/>
        <v>379636.53142683295</v>
      </c>
      <c r="C237" s="28">
        <f t="shared" si="20"/>
        <v>648.54574118750634</v>
      </c>
      <c r="D237" s="28">
        <f t="shared" si="21"/>
        <v>622.28759214582692</v>
      </c>
      <c r="E237" s="28">
        <f t="shared" si="22"/>
        <v>1270.8333333333333</v>
      </c>
      <c r="F237" s="28">
        <f t="shared" si="23"/>
        <v>379014.24383468711</v>
      </c>
    </row>
    <row r="238" spans="1:6" x14ac:dyDescent="0.25">
      <c r="A238" s="26">
        <f t="shared" si="18"/>
        <v>50922</v>
      </c>
      <c r="B238" s="28">
        <f t="shared" si="19"/>
        <v>379014.24383468711</v>
      </c>
      <c r="C238" s="28">
        <f t="shared" si="20"/>
        <v>647.4826665509238</v>
      </c>
      <c r="D238" s="28">
        <f t="shared" si="21"/>
        <v>623.35066678240946</v>
      </c>
      <c r="E238" s="28">
        <f t="shared" si="22"/>
        <v>1270.8333333333333</v>
      </c>
      <c r="F238" s="28">
        <f t="shared" si="23"/>
        <v>378390.89316790469</v>
      </c>
    </row>
    <row r="239" spans="1:6" x14ac:dyDescent="0.25">
      <c r="A239" s="26">
        <f t="shared" si="18"/>
        <v>50952</v>
      </c>
      <c r="B239" s="28">
        <f t="shared" si="19"/>
        <v>378390.89316790469</v>
      </c>
      <c r="C239" s="28">
        <f t="shared" si="20"/>
        <v>646.41777582850386</v>
      </c>
      <c r="D239" s="28">
        <f t="shared" si="21"/>
        <v>624.41555750482939</v>
      </c>
      <c r="E239" s="28">
        <f t="shared" si="22"/>
        <v>1270.8333333333333</v>
      </c>
      <c r="F239" s="28">
        <f t="shared" si="23"/>
        <v>377766.47761039989</v>
      </c>
    </row>
    <row r="240" spans="1:6" x14ac:dyDescent="0.25">
      <c r="A240" s="26"/>
      <c r="B240" s="28"/>
      <c r="C240" s="28"/>
      <c r="D240" s="28"/>
      <c r="E240" s="28"/>
      <c r="F240" s="28"/>
    </row>
    <row r="241" spans="1:6" x14ac:dyDescent="0.25">
      <c r="A241" s="26"/>
      <c r="B241" s="28"/>
      <c r="C241" s="28"/>
      <c r="D241" s="28"/>
      <c r="E241" s="28"/>
      <c r="F241" s="28"/>
    </row>
    <row r="242" spans="1:6" x14ac:dyDescent="0.25">
      <c r="A242" s="26"/>
      <c r="B242" s="28"/>
      <c r="C242" s="28"/>
      <c r="D242" s="28"/>
      <c r="E242" s="28"/>
      <c r="F242" s="28"/>
    </row>
    <row r="243" spans="1:6" x14ac:dyDescent="0.25">
      <c r="A243" s="26"/>
      <c r="B243" s="28"/>
      <c r="C243" s="28"/>
      <c r="D243" s="28"/>
      <c r="E243" s="28"/>
      <c r="F243" s="28"/>
    </row>
    <row r="244" spans="1:6" x14ac:dyDescent="0.25">
      <c r="A244" s="26"/>
      <c r="B244" s="28"/>
      <c r="C244" s="28"/>
      <c r="D244" s="28"/>
      <c r="E244" s="28"/>
      <c r="F244" s="28"/>
    </row>
    <row r="245" spans="1:6" x14ac:dyDescent="0.25">
      <c r="A245" s="26"/>
      <c r="B245" s="28"/>
      <c r="C245" s="28"/>
      <c r="D245" s="28"/>
      <c r="E245" s="28"/>
      <c r="F245" s="28"/>
    </row>
    <row r="246" spans="1:6" x14ac:dyDescent="0.25">
      <c r="A246" s="26"/>
      <c r="B246" s="28"/>
      <c r="C246" s="28"/>
      <c r="D246" s="28"/>
      <c r="E246" s="28"/>
      <c r="F246" s="28"/>
    </row>
    <row r="247" spans="1:6" x14ac:dyDescent="0.25">
      <c r="A247" s="26"/>
      <c r="B247" s="28"/>
      <c r="C247" s="28"/>
      <c r="D247" s="28"/>
      <c r="E247" s="28"/>
      <c r="F247" s="28"/>
    </row>
    <row r="248" spans="1:6" x14ac:dyDescent="0.25">
      <c r="A248" s="26"/>
      <c r="B248" s="28"/>
      <c r="C248" s="28"/>
      <c r="D248" s="28"/>
      <c r="E248" s="28"/>
      <c r="F248" s="28"/>
    </row>
    <row r="249" spans="1:6" x14ac:dyDescent="0.25">
      <c r="A249" s="26"/>
      <c r="B249" s="28"/>
      <c r="C249" s="28"/>
      <c r="D249" s="28"/>
      <c r="E249" s="28"/>
      <c r="F249" s="28"/>
    </row>
    <row r="250" spans="1:6" x14ac:dyDescent="0.25">
      <c r="A250" s="26"/>
      <c r="B250" s="28"/>
      <c r="C250" s="28"/>
      <c r="D250" s="28"/>
      <c r="E250" s="28"/>
      <c r="F250" s="28"/>
    </row>
    <row r="251" spans="1:6" x14ac:dyDescent="0.25">
      <c r="A251" s="26"/>
      <c r="B251" s="28"/>
      <c r="C251" s="28"/>
      <c r="D251" s="28"/>
      <c r="E251" s="28"/>
      <c r="F251" s="28"/>
    </row>
    <row r="252" spans="1:6" x14ac:dyDescent="0.25">
      <c r="A252" s="26"/>
      <c r="B252" s="28"/>
      <c r="C252" s="28"/>
      <c r="D252" s="28"/>
      <c r="E252" s="28"/>
      <c r="F252" s="28"/>
    </row>
    <row r="253" spans="1:6" x14ac:dyDescent="0.25">
      <c r="A253" s="26"/>
      <c r="B253" s="28"/>
      <c r="C253" s="28"/>
      <c r="D253" s="28"/>
      <c r="E253" s="28"/>
      <c r="F253" s="28"/>
    </row>
    <row r="254" spans="1:6" x14ac:dyDescent="0.25">
      <c r="A254" s="26"/>
      <c r="B254" s="28"/>
      <c r="C254" s="28"/>
      <c r="D254" s="28"/>
      <c r="E254" s="28"/>
      <c r="F254" s="28"/>
    </row>
    <row r="255" spans="1:6" x14ac:dyDescent="0.25">
      <c r="A255" s="26"/>
      <c r="B255" s="28"/>
      <c r="C255" s="28"/>
      <c r="D255" s="28"/>
      <c r="E255" s="28"/>
      <c r="F255" s="28"/>
    </row>
    <row r="256" spans="1:6" x14ac:dyDescent="0.25">
      <c r="A256" s="26"/>
      <c r="B256" s="28"/>
      <c r="C256" s="28"/>
      <c r="D256" s="28"/>
      <c r="E256" s="28"/>
      <c r="F256" s="28"/>
    </row>
    <row r="257" spans="1:6" x14ac:dyDescent="0.25">
      <c r="A257" s="26"/>
      <c r="B257" s="28"/>
      <c r="C257" s="28"/>
      <c r="D257" s="28"/>
      <c r="E257" s="28"/>
      <c r="F257" s="28"/>
    </row>
    <row r="258" spans="1:6" x14ac:dyDescent="0.25">
      <c r="A258" s="26"/>
      <c r="B258" s="28"/>
      <c r="C258" s="28"/>
      <c r="D258" s="28"/>
      <c r="E258" s="28"/>
      <c r="F258" s="28"/>
    </row>
    <row r="259" spans="1:6" x14ac:dyDescent="0.25">
      <c r="A259" s="26"/>
      <c r="B259" s="28"/>
      <c r="C259" s="28"/>
      <c r="D259" s="28"/>
      <c r="E259" s="28"/>
      <c r="F259" s="28"/>
    </row>
    <row r="260" spans="1:6" x14ac:dyDescent="0.25">
      <c r="A260" s="26"/>
      <c r="B260" s="28"/>
      <c r="C260" s="28"/>
      <c r="D260" s="28"/>
      <c r="E260" s="28"/>
      <c r="F260" s="28"/>
    </row>
    <row r="261" spans="1:6" x14ac:dyDescent="0.25">
      <c r="A261" s="26"/>
      <c r="B261" s="28"/>
      <c r="C261" s="28"/>
      <c r="D261" s="28"/>
      <c r="E261" s="28"/>
      <c r="F261" s="28"/>
    </row>
    <row r="262" spans="1:6" x14ac:dyDescent="0.25">
      <c r="A262" s="26"/>
      <c r="B262" s="28"/>
      <c r="C262" s="28"/>
      <c r="D262" s="28"/>
      <c r="E262" s="28"/>
      <c r="F262" s="28"/>
    </row>
    <row r="263" spans="1:6" x14ac:dyDescent="0.25">
      <c r="A263" s="26"/>
      <c r="B263" s="28"/>
      <c r="C263" s="28"/>
      <c r="D263" s="28"/>
      <c r="E263" s="28"/>
      <c r="F263" s="28"/>
    </row>
    <row r="264" spans="1:6" x14ac:dyDescent="0.25">
      <c r="A264" s="26"/>
      <c r="B264" s="28"/>
      <c r="C264" s="28"/>
      <c r="D264" s="28"/>
      <c r="E264" s="28"/>
      <c r="F264" s="28"/>
    </row>
    <row r="265" spans="1:6" x14ac:dyDescent="0.25">
      <c r="A265" s="26"/>
      <c r="B265" s="28"/>
      <c r="C265" s="28"/>
      <c r="D265" s="28"/>
      <c r="E265" s="28"/>
      <c r="F265" s="28"/>
    </row>
    <row r="266" spans="1:6" x14ac:dyDescent="0.25">
      <c r="A266" s="26"/>
      <c r="B266" s="28"/>
      <c r="C266" s="28"/>
      <c r="D266" s="28"/>
      <c r="E266" s="28"/>
      <c r="F266" s="28"/>
    </row>
    <row r="267" spans="1:6" x14ac:dyDescent="0.25">
      <c r="A267" s="26"/>
      <c r="B267" s="28"/>
      <c r="C267" s="28"/>
      <c r="D267" s="28"/>
      <c r="E267" s="28"/>
      <c r="F267" s="28"/>
    </row>
    <row r="268" spans="1:6" x14ac:dyDescent="0.25">
      <c r="A268" s="26"/>
      <c r="B268" s="28"/>
      <c r="C268" s="28"/>
      <c r="D268" s="28"/>
      <c r="E268" s="28"/>
      <c r="F268" s="28"/>
    </row>
    <row r="269" spans="1:6" x14ac:dyDescent="0.25">
      <c r="A269" s="26"/>
      <c r="B269" s="28"/>
      <c r="C269" s="28"/>
      <c r="D269" s="28"/>
      <c r="E269" s="28"/>
      <c r="F269" s="28"/>
    </row>
    <row r="270" spans="1:6" x14ac:dyDescent="0.25">
      <c r="A270" s="26"/>
      <c r="B270" s="28"/>
      <c r="C270" s="28"/>
      <c r="D270" s="28"/>
      <c r="E270" s="28"/>
      <c r="F270" s="28"/>
    </row>
    <row r="271" spans="1:6" x14ac:dyDescent="0.25">
      <c r="A271" s="26"/>
      <c r="B271" s="28"/>
      <c r="C271" s="28"/>
      <c r="D271" s="28"/>
      <c r="E271" s="28"/>
      <c r="F271" s="28"/>
    </row>
    <row r="272" spans="1:6" x14ac:dyDescent="0.25">
      <c r="A272" s="26"/>
      <c r="B272" s="28"/>
      <c r="C272" s="28"/>
      <c r="D272" s="28"/>
      <c r="E272" s="28"/>
      <c r="F272" s="28"/>
    </row>
    <row r="273" spans="1:6" x14ac:dyDescent="0.25">
      <c r="A273" s="26"/>
      <c r="B273" s="28"/>
      <c r="C273" s="28"/>
      <c r="D273" s="28"/>
      <c r="E273" s="28"/>
      <c r="F273" s="28"/>
    </row>
    <row r="274" spans="1:6" x14ac:dyDescent="0.25">
      <c r="A274" s="26"/>
      <c r="B274" s="28"/>
      <c r="C274" s="28"/>
      <c r="D274" s="28"/>
      <c r="E274" s="28"/>
      <c r="F274" s="28"/>
    </row>
    <row r="275" spans="1:6" x14ac:dyDescent="0.25">
      <c r="A275" s="26"/>
      <c r="B275" s="28"/>
      <c r="C275" s="28"/>
      <c r="D275" s="28"/>
      <c r="E275" s="28"/>
      <c r="F275" s="28"/>
    </row>
    <row r="276" spans="1:6" x14ac:dyDescent="0.25">
      <c r="A276" s="26"/>
      <c r="B276" s="28"/>
      <c r="C276" s="28"/>
      <c r="D276" s="28"/>
      <c r="E276" s="28"/>
      <c r="F276" s="28"/>
    </row>
    <row r="277" spans="1:6" x14ac:dyDescent="0.25">
      <c r="A277" s="26"/>
      <c r="B277" s="28"/>
      <c r="C277" s="28"/>
      <c r="D277" s="28"/>
      <c r="E277" s="28"/>
      <c r="F277" s="28"/>
    </row>
    <row r="278" spans="1:6" x14ac:dyDescent="0.25">
      <c r="A278" s="26"/>
      <c r="B278" s="28"/>
      <c r="C278" s="28"/>
      <c r="D278" s="28"/>
      <c r="E278" s="28"/>
      <c r="F278" s="28"/>
    </row>
    <row r="279" spans="1:6" x14ac:dyDescent="0.25">
      <c r="A279" s="26"/>
      <c r="B279" s="28"/>
      <c r="C279" s="28"/>
      <c r="D279" s="28"/>
      <c r="E279" s="28"/>
      <c r="F279" s="28"/>
    </row>
    <row r="280" spans="1:6" x14ac:dyDescent="0.25">
      <c r="A280" s="26"/>
      <c r="B280" s="28"/>
      <c r="C280" s="28"/>
      <c r="D280" s="28"/>
      <c r="E280" s="28"/>
      <c r="F280" s="28"/>
    </row>
    <row r="281" spans="1:6" x14ac:dyDescent="0.25">
      <c r="A281" s="26"/>
      <c r="B281" s="28"/>
      <c r="C281" s="28"/>
      <c r="D281" s="28"/>
      <c r="E281" s="28"/>
      <c r="F281" s="28"/>
    </row>
    <row r="282" spans="1:6" x14ac:dyDescent="0.25">
      <c r="A282" s="26"/>
      <c r="B282" s="28"/>
      <c r="C282" s="28"/>
      <c r="D282" s="28"/>
      <c r="E282" s="28"/>
      <c r="F282" s="28"/>
    </row>
    <row r="283" spans="1:6" x14ac:dyDescent="0.25">
      <c r="A283" s="26"/>
      <c r="B283" s="28"/>
      <c r="C283" s="28"/>
      <c r="D283" s="28"/>
      <c r="E283" s="28"/>
      <c r="F283" s="28"/>
    </row>
    <row r="284" spans="1:6" x14ac:dyDescent="0.25">
      <c r="A284" s="26"/>
      <c r="B284" s="28"/>
      <c r="C284" s="28"/>
      <c r="D284" s="28"/>
      <c r="E284" s="28"/>
      <c r="F284" s="28"/>
    </row>
    <row r="285" spans="1:6" x14ac:dyDescent="0.25">
      <c r="A285" s="26"/>
      <c r="B285" s="28"/>
      <c r="C285" s="28"/>
      <c r="D285" s="28"/>
      <c r="E285" s="28"/>
      <c r="F285" s="28"/>
    </row>
    <row r="286" spans="1:6" x14ac:dyDescent="0.25">
      <c r="A286" s="26"/>
      <c r="B286" s="28"/>
      <c r="C286" s="28"/>
      <c r="D286" s="28"/>
      <c r="E286" s="28"/>
      <c r="F286" s="28"/>
    </row>
    <row r="287" spans="1:6" x14ac:dyDescent="0.25">
      <c r="A287" s="26"/>
      <c r="B287" s="28"/>
      <c r="C287" s="28"/>
      <c r="D287" s="28"/>
      <c r="E287" s="28"/>
      <c r="F287" s="28"/>
    </row>
    <row r="288" spans="1:6" x14ac:dyDescent="0.25">
      <c r="A288" s="26"/>
      <c r="B288" s="28"/>
      <c r="C288" s="28"/>
      <c r="D288" s="28"/>
      <c r="E288" s="28"/>
      <c r="F288" s="28"/>
    </row>
    <row r="289" spans="1:6" x14ac:dyDescent="0.25">
      <c r="A289" s="26"/>
      <c r="B289" s="28"/>
      <c r="C289" s="28"/>
      <c r="D289" s="28"/>
      <c r="E289" s="28"/>
      <c r="F289" s="28"/>
    </row>
    <row r="290" spans="1:6" x14ac:dyDescent="0.25">
      <c r="A290" s="26"/>
      <c r="B290" s="28"/>
      <c r="C290" s="28"/>
      <c r="D290" s="28"/>
      <c r="E290" s="28"/>
      <c r="F290" s="28"/>
    </row>
    <row r="291" spans="1:6" x14ac:dyDescent="0.25">
      <c r="A291" s="26"/>
      <c r="B291" s="28"/>
      <c r="C291" s="28"/>
      <c r="D291" s="28"/>
      <c r="E291" s="28"/>
      <c r="F291" s="28"/>
    </row>
    <row r="292" spans="1:6" x14ac:dyDescent="0.25">
      <c r="A292" s="26"/>
      <c r="B292" s="28"/>
      <c r="C292" s="28"/>
      <c r="D292" s="28"/>
      <c r="E292" s="28"/>
      <c r="F292" s="28"/>
    </row>
    <row r="293" spans="1:6" x14ac:dyDescent="0.25">
      <c r="A293" s="26"/>
      <c r="B293" s="28"/>
      <c r="C293" s="28"/>
      <c r="D293" s="28"/>
      <c r="E293" s="28"/>
      <c r="F293" s="28"/>
    </row>
    <row r="294" spans="1:6" x14ac:dyDescent="0.25">
      <c r="A294" s="26"/>
      <c r="B294" s="28"/>
      <c r="C294" s="28"/>
      <c r="D294" s="28"/>
      <c r="E294" s="28"/>
      <c r="F294" s="28"/>
    </row>
    <row r="295" spans="1:6" x14ac:dyDescent="0.25">
      <c r="A295" s="26"/>
      <c r="B295" s="28"/>
      <c r="C295" s="28"/>
      <c r="D295" s="28"/>
      <c r="E295" s="28"/>
      <c r="F295" s="28"/>
    </row>
    <row r="296" spans="1:6" x14ac:dyDescent="0.25">
      <c r="A296" s="26"/>
      <c r="B296" s="28"/>
      <c r="C296" s="28"/>
      <c r="D296" s="28"/>
      <c r="E296" s="28"/>
      <c r="F296" s="28"/>
    </row>
    <row r="297" spans="1:6" x14ac:dyDescent="0.25">
      <c r="A297" s="26"/>
      <c r="B297" s="28"/>
      <c r="C297" s="28"/>
      <c r="D297" s="28"/>
      <c r="E297" s="28"/>
      <c r="F297" s="28"/>
    </row>
    <row r="298" spans="1:6" x14ac:dyDescent="0.25">
      <c r="A298" s="26"/>
      <c r="B298" s="28"/>
      <c r="C298" s="28"/>
      <c r="D298" s="28"/>
      <c r="E298" s="28"/>
      <c r="F298" s="28"/>
    </row>
    <row r="299" spans="1:6" x14ac:dyDescent="0.25">
      <c r="A299" s="26"/>
      <c r="B299" s="28"/>
      <c r="C299" s="28"/>
      <c r="D299" s="28"/>
      <c r="E299" s="28"/>
      <c r="F299" s="28"/>
    </row>
    <row r="300" spans="1:6" x14ac:dyDescent="0.25">
      <c r="A300" s="26"/>
      <c r="B300" s="28"/>
      <c r="C300" s="28"/>
      <c r="D300" s="28"/>
      <c r="E300" s="28"/>
      <c r="F300" s="28"/>
    </row>
    <row r="301" spans="1:6" x14ac:dyDescent="0.25">
      <c r="A301" s="26"/>
      <c r="B301" s="28"/>
      <c r="C301" s="28"/>
      <c r="D301" s="28"/>
      <c r="E301" s="28"/>
      <c r="F301" s="28"/>
    </row>
    <row r="302" spans="1:6" x14ac:dyDescent="0.25">
      <c r="A302" s="26"/>
      <c r="B302" s="28"/>
      <c r="C302" s="28"/>
      <c r="D302" s="28"/>
      <c r="E302" s="28"/>
      <c r="F302" s="28"/>
    </row>
    <row r="303" spans="1:6" x14ac:dyDescent="0.25">
      <c r="A303" s="26"/>
      <c r="B303" s="28"/>
      <c r="C303" s="28"/>
      <c r="D303" s="28"/>
      <c r="E303" s="28"/>
      <c r="F303" s="28"/>
    </row>
    <row r="304" spans="1:6" x14ac:dyDescent="0.25">
      <c r="A304" s="26"/>
      <c r="B304" s="28"/>
      <c r="C304" s="28"/>
      <c r="D304" s="28"/>
      <c r="E304" s="28"/>
      <c r="F304" s="28"/>
    </row>
    <row r="305" spans="1:6" x14ac:dyDescent="0.25">
      <c r="A305" s="26"/>
      <c r="B305" s="28"/>
      <c r="C305" s="28"/>
      <c r="D305" s="28"/>
      <c r="E305" s="28"/>
      <c r="F305" s="28"/>
    </row>
    <row r="306" spans="1:6" x14ac:dyDescent="0.25">
      <c r="A306" s="26"/>
      <c r="B306" s="28"/>
      <c r="C306" s="28"/>
      <c r="D306" s="28"/>
      <c r="E306" s="28"/>
      <c r="F306" s="28"/>
    </row>
    <row r="307" spans="1:6" x14ac:dyDescent="0.25">
      <c r="A307" s="26"/>
      <c r="B307" s="28"/>
      <c r="C307" s="28"/>
      <c r="D307" s="28"/>
      <c r="E307" s="28"/>
      <c r="F307" s="28"/>
    </row>
    <row r="308" spans="1:6" x14ac:dyDescent="0.25">
      <c r="A308" s="26"/>
      <c r="B308" s="28"/>
      <c r="C308" s="28"/>
      <c r="D308" s="28"/>
      <c r="E308" s="28"/>
      <c r="F308" s="28"/>
    </row>
    <row r="309" spans="1:6" x14ac:dyDescent="0.25">
      <c r="A309" s="26"/>
      <c r="B309" s="28"/>
      <c r="C309" s="28"/>
      <c r="D309" s="28"/>
      <c r="E309" s="28"/>
      <c r="F309" s="28"/>
    </row>
    <row r="310" spans="1:6" x14ac:dyDescent="0.25">
      <c r="A310" s="26"/>
      <c r="B310" s="28"/>
      <c r="C310" s="28"/>
      <c r="D310" s="28"/>
      <c r="E310" s="28"/>
      <c r="F310" s="28"/>
    </row>
    <row r="311" spans="1:6" x14ac:dyDescent="0.25">
      <c r="A311" s="26"/>
      <c r="B311" s="28"/>
      <c r="C311" s="28"/>
      <c r="D311" s="28"/>
      <c r="E311" s="28"/>
      <c r="F311" s="28"/>
    </row>
    <row r="312" spans="1:6" x14ac:dyDescent="0.25">
      <c r="A312" s="26"/>
      <c r="B312" s="28"/>
      <c r="C312" s="28"/>
      <c r="D312" s="28"/>
      <c r="E312" s="28"/>
      <c r="F312" s="28"/>
    </row>
    <row r="313" spans="1:6" x14ac:dyDescent="0.25">
      <c r="A313" s="26"/>
      <c r="B313" s="28"/>
      <c r="C313" s="28"/>
      <c r="D313" s="28"/>
      <c r="E313" s="28"/>
      <c r="F313" s="28"/>
    </row>
    <row r="314" spans="1:6" x14ac:dyDescent="0.25">
      <c r="A314" s="26"/>
      <c r="B314" s="28"/>
      <c r="C314" s="28"/>
      <c r="D314" s="28"/>
      <c r="E314" s="28"/>
      <c r="F314" s="28"/>
    </row>
    <row r="315" spans="1:6" x14ac:dyDescent="0.25">
      <c r="A315" s="26"/>
      <c r="B315" s="28"/>
      <c r="C315" s="28"/>
      <c r="D315" s="28"/>
      <c r="E315" s="28"/>
      <c r="F315" s="28"/>
    </row>
    <row r="316" spans="1:6" x14ac:dyDescent="0.25">
      <c r="A316" s="26"/>
      <c r="B316" s="28"/>
      <c r="C316" s="28"/>
      <c r="D316" s="28"/>
      <c r="E316" s="28"/>
      <c r="F316" s="28"/>
    </row>
    <row r="317" spans="1:6" x14ac:dyDescent="0.25">
      <c r="A317" s="26"/>
      <c r="B317" s="28"/>
      <c r="C317" s="28"/>
      <c r="D317" s="28"/>
      <c r="E317" s="28"/>
      <c r="F317" s="28"/>
    </row>
    <row r="318" spans="1:6" x14ac:dyDescent="0.25">
      <c r="A318" s="26"/>
      <c r="B318" s="28"/>
      <c r="C318" s="28"/>
      <c r="D318" s="28"/>
      <c r="E318" s="28"/>
      <c r="F318" s="28"/>
    </row>
    <row r="319" spans="1:6" x14ac:dyDescent="0.25">
      <c r="A319" s="26"/>
      <c r="B319" s="28"/>
      <c r="C319" s="28"/>
      <c r="D319" s="28"/>
      <c r="E319" s="28"/>
      <c r="F319" s="28"/>
    </row>
    <row r="320" spans="1:6" x14ac:dyDescent="0.25">
      <c r="A320" s="26"/>
      <c r="B320" s="28"/>
      <c r="C320" s="28"/>
      <c r="D320" s="28"/>
      <c r="E320" s="28"/>
      <c r="F320" s="28"/>
    </row>
    <row r="321" spans="1:6" x14ac:dyDescent="0.25">
      <c r="A321" s="26"/>
      <c r="B321" s="28"/>
      <c r="C321" s="28"/>
      <c r="D321" s="28"/>
      <c r="E321" s="28"/>
      <c r="F321" s="28"/>
    </row>
    <row r="322" spans="1:6" x14ac:dyDescent="0.25">
      <c r="A322" s="26"/>
      <c r="B322" s="28"/>
      <c r="C322" s="28"/>
      <c r="D322" s="28"/>
      <c r="E322" s="28"/>
      <c r="F322" s="28"/>
    </row>
    <row r="323" spans="1:6" x14ac:dyDescent="0.25">
      <c r="A323" s="26"/>
      <c r="B323" s="28"/>
      <c r="C323" s="28"/>
      <c r="D323" s="28"/>
      <c r="E323" s="28"/>
      <c r="F323" s="28"/>
    </row>
    <row r="324" spans="1:6" x14ac:dyDescent="0.25">
      <c r="A324" s="26"/>
      <c r="B324" s="28"/>
      <c r="C324" s="28"/>
      <c r="D324" s="28"/>
      <c r="E324" s="28"/>
      <c r="F324" s="28"/>
    </row>
    <row r="325" spans="1:6" x14ac:dyDescent="0.25">
      <c r="A325" s="26"/>
      <c r="B325" s="28"/>
      <c r="C325" s="28"/>
      <c r="D325" s="28"/>
      <c r="E325" s="28"/>
      <c r="F325" s="28"/>
    </row>
    <row r="326" spans="1:6" x14ac:dyDescent="0.25">
      <c r="A326" s="26"/>
      <c r="B326" s="28"/>
      <c r="C326" s="28"/>
      <c r="D326" s="28"/>
      <c r="E326" s="28"/>
      <c r="F326" s="28"/>
    </row>
    <row r="327" spans="1:6" x14ac:dyDescent="0.25">
      <c r="A327" s="26"/>
      <c r="B327" s="28"/>
      <c r="C327" s="28"/>
      <c r="D327" s="28"/>
      <c r="E327" s="28"/>
      <c r="F327" s="28"/>
    </row>
    <row r="328" spans="1:6" x14ac:dyDescent="0.25">
      <c r="A328" s="26"/>
      <c r="B328" s="28"/>
      <c r="C328" s="28"/>
      <c r="D328" s="28"/>
      <c r="E328" s="28"/>
      <c r="F328" s="28"/>
    </row>
    <row r="329" spans="1:6" x14ac:dyDescent="0.25">
      <c r="A329" s="26"/>
      <c r="B329" s="28"/>
      <c r="C329" s="28"/>
      <c r="D329" s="28"/>
      <c r="E329" s="28"/>
      <c r="F329" s="28"/>
    </row>
    <row r="330" spans="1:6" x14ac:dyDescent="0.25">
      <c r="A330" s="26"/>
      <c r="B330" s="28"/>
      <c r="C330" s="28"/>
      <c r="D330" s="28"/>
      <c r="E330" s="28"/>
      <c r="F330" s="28"/>
    </row>
    <row r="331" spans="1:6" x14ac:dyDescent="0.25">
      <c r="A331" s="26"/>
      <c r="B331" s="28"/>
      <c r="C331" s="28"/>
      <c r="D331" s="28"/>
      <c r="E331" s="28"/>
      <c r="F331" s="28"/>
    </row>
    <row r="332" spans="1:6" x14ac:dyDescent="0.25">
      <c r="A332" s="26"/>
      <c r="B332" s="28"/>
      <c r="C332" s="28"/>
      <c r="D332" s="28"/>
      <c r="E332" s="28"/>
      <c r="F332" s="28"/>
    </row>
    <row r="333" spans="1:6" x14ac:dyDescent="0.25">
      <c r="A333" s="26"/>
      <c r="B333" s="28"/>
      <c r="C333" s="28"/>
      <c r="D333" s="28"/>
      <c r="E333" s="28"/>
      <c r="F333" s="28"/>
    </row>
    <row r="334" spans="1:6" x14ac:dyDescent="0.25">
      <c r="A334" s="26"/>
      <c r="B334" s="28"/>
      <c r="C334" s="28"/>
      <c r="D334" s="28"/>
      <c r="E334" s="28"/>
      <c r="F334" s="28"/>
    </row>
    <row r="335" spans="1:6" x14ac:dyDescent="0.25">
      <c r="A335" s="26"/>
      <c r="B335" s="28"/>
      <c r="C335" s="28"/>
      <c r="D335" s="28"/>
      <c r="E335" s="28"/>
      <c r="F335" s="28"/>
    </row>
    <row r="336" spans="1:6" x14ac:dyDescent="0.25">
      <c r="A336" s="26"/>
      <c r="B336" s="28"/>
      <c r="C336" s="28"/>
      <c r="D336" s="28"/>
      <c r="E336" s="28"/>
      <c r="F336" s="28"/>
    </row>
    <row r="337" spans="1:6" x14ac:dyDescent="0.25">
      <c r="A337" s="26"/>
      <c r="B337" s="28"/>
      <c r="C337" s="28"/>
      <c r="D337" s="28"/>
      <c r="E337" s="28"/>
      <c r="F337" s="28"/>
    </row>
    <row r="338" spans="1:6" x14ac:dyDescent="0.25">
      <c r="A338" s="26"/>
      <c r="B338" s="28"/>
      <c r="C338" s="28"/>
      <c r="D338" s="28"/>
      <c r="E338" s="28"/>
      <c r="F338" s="28"/>
    </row>
    <row r="339" spans="1:6" x14ac:dyDescent="0.25">
      <c r="A339" s="26"/>
      <c r="B339" s="28"/>
      <c r="C339" s="28"/>
      <c r="D339" s="28"/>
      <c r="E339" s="28"/>
      <c r="F339" s="28"/>
    </row>
    <row r="340" spans="1:6" x14ac:dyDescent="0.25">
      <c r="A340" s="26"/>
      <c r="B340" s="28"/>
      <c r="C340" s="28"/>
      <c r="D340" s="28"/>
      <c r="E340" s="28"/>
      <c r="F340" s="28"/>
    </row>
    <row r="341" spans="1:6" x14ac:dyDescent="0.25">
      <c r="A341" s="26"/>
      <c r="B341" s="28"/>
      <c r="C341" s="28"/>
      <c r="D341" s="28"/>
      <c r="E341" s="28"/>
      <c r="F341" s="28"/>
    </row>
    <row r="342" spans="1:6" x14ac:dyDescent="0.25">
      <c r="A342" s="26"/>
    </row>
    <row r="343" spans="1:6" x14ac:dyDescent="0.25">
      <c r="A343" s="26"/>
    </row>
    <row r="344" spans="1:6" x14ac:dyDescent="0.25">
      <c r="A344" s="26"/>
    </row>
    <row r="345" spans="1:6" x14ac:dyDescent="0.25">
      <c r="A345" s="26"/>
    </row>
    <row r="346" spans="1:6" x14ac:dyDescent="0.25">
      <c r="A346" s="26"/>
    </row>
    <row r="347" spans="1:6" x14ac:dyDescent="0.25">
      <c r="A347" s="26"/>
    </row>
    <row r="348" spans="1:6" x14ac:dyDescent="0.25">
      <c r="A348" s="26"/>
    </row>
    <row r="349" spans="1:6" x14ac:dyDescent="0.25">
      <c r="A349" s="26"/>
    </row>
    <row r="350" spans="1:6" x14ac:dyDescent="0.25">
      <c r="A350" s="26"/>
    </row>
    <row r="351" spans="1:6" x14ac:dyDescent="0.25">
      <c r="A351" s="26"/>
    </row>
    <row r="352" spans="1:6" x14ac:dyDescent="0.25">
      <c r="A352" s="26"/>
    </row>
    <row r="353" spans="1:1" x14ac:dyDescent="0.25">
      <c r="A353" s="26"/>
    </row>
    <row r="354" spans="1:1" x14ac:dyDescent="0.25">
      <c r="A354" s="26"/>
    </row>
    <row r="355" spans="1:1" x14ac:dyDescent="0.25">
      <c r="A355" s="26"/>
    </row>
    <row r="356" spans="1:1" x14ac:dyDescent="0.25">
      <c r="A356" s="26"/>
    </row>
    <row r="357" spans="1:1" x14ac:dyDescent="0.25">
      <c r="A357" s="26"/>
    </row>
    <row r="358" spans="1:1" x14ac:dyDescent="0.25">
      <c r="A358" s="26"/>
    </row>
    <row r="359" spans="1:1" x14ac:dyDescent="0.25">
      <c r="A359" s="26"/>
    </row>
  </sheetData>
  <autoFilter ref="A1:A359" xr:uid="{9D3A4D90-1635-4C5B-B875-05A8FA409DCB}"/>
  <phoneticPr fontId="2"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J359"/>
  <sheetViews>
    <sheetView workbookViewId="0">
      <selection activeCell="D19" sqref="D19"/>
    </sheetView>
  </sheetViews>
  <sheetFormatPr baseColWidth="10" defaultRowHeight="15" x14ac:dyDescent="0.25"/>
  <cols>
    <col min="1" max="1" width="13.28515625" style="25" customWidth="1"/>
    <col min="2" max="2" width="5" style="25" bestFit="1" customWidth="1"/>
    <col min="3" max="3" width="18.5703125" style="25" customWidth="1"/>
    <col min="4" max="4" width="12.85546875" style="25" bestFit="1" customWidth="1"/>
    <col min="5" max="5" width="11.42578125" style="25"/>
    <col min="6" max="6" width="14.42578125" style="25" bestFit="1" customWidth="1"/>
    <col min="7" max="7" width="12.85546875" style="25" bestFit="1" customWidth="1"/>
    <col min="8" max="8" width="1.7109375" style="29" customWidth="1"/>
    <col min="9" max="16384" width="11.42578125" style="25"/>
  </cols>
  <sheetData>
    <row r="1" spans="1:10" ht="15.75" thickBot="1" x14ac:dyDescent="0.3">
      <c r="A1" s="20" t="s">
        <v>0</v>
      </c>
      <c r="B1" s="20" t="s">
        <v>10</v>
      </c>
      <c r="C1" s="20" t="s">
        <v>1</v>
      </c>
      <c r="D1" s="20" t="s">
        <v>2</v>
      </c>
      <c r="E1" s="20" t="s">
        <v>3</v>
      </c>
      <c r="F1" s="20" t="s">
        <v>4</v>
      </c>
      <c r="G1" s="21" t="s">
        <v>5</v>
      </c>
      <c r="H1" s="22"/>
      <c r="I1" s="23" t="s">
        <v>6</v>
      </c>
      <c r="J1" s="24" t="s">
        <v>3</v>
      </c>
    </row>
    <row r="2" spans="1:10" ht="15.75" thickBot="1" x14ac:dyDescent="0.3">
      <c r="A2" s="26">
        <v>43739</v>
      </c>
      <c r="B2" s="25">
        <f>+A3-A2</f>
        <v>31</v>
      </c>
      <c r="C2" s="27">
        <v>500000</v>
      </c>
      <c r="D2" s="28">
        <f>+$I$2*C2*B2/360</f>
        <v>882.63888888888891</v>
      </c>
      <c r="E2" s="28">
        <f>+F2-D2</f>
        <v>388.19444444444434</v>
      </c>
      <c r="F2" s="28">
        <f>+($I$2+$J$2)*$C$2/12</f>
        <v>1270.8333333333333</v>
      </c>
      <c r="G2" s="28">
        <f>++C2-E2</f>
        <v>499611.80555555556</v>
      </c>
      <c r="I2" s="30">
        <v>2.0500000000000001E-2</v>
      </c>
      <c r="J2" s="31">
        <v>0.01</v>
      </c>
    </row>
    <row r="3" spans="1:10" x14ac:dyDescent="0.25">
      <c r="A3" s="26">
        <f t="shared" ref="A3:A66" si="0">EOMONTH(A2,0)+1</f>
        <v>43770</v>
      </c>
      <c r="B3" s="25">
        <f t="shared" ref="B3:B66" si="1">+A4-A3</f>
        <v>30</v>
      </c>
      <c r="C3" s="28">
        <f>+G2</f>
        <v>499611.80555555556</v>
      </c>
      <c r="D3" s="28">
        <f t="shared" ref="D3:D66" si="2">+$I$2*C3*B3/360</f>
        <v>853.50350115740741</v>
      </c>
      <c r="E3" s="28">
        <f>+F3-D3</f>
        <v>417.32983217592584</v>
      </c>
      <c r="F3" s="28">
        <f>+($I$2+$J$2)*$C$2/12</f>
        <v>1270.8333333333333</v>
      </c>
      <c r="G3" s="28">
        <f>++C3-E3</f>
        <v>499194.47572337964</v>
      </c>
    </row>
    <row r="4" spans="1:10" x14ac:dyDescent="0.25">
      <c r="A4" s="26">
        <f t="shared" si="0"/>
        <v>43800</v>
      </c>
      <c r="B4" s="25">
        <f t="shared" si="1"/>
        <v>31</v>
      </c>
      <c r="C4" s="28">
        <f t="shared" ref="C4:C67" si="3">+G3</f>
        <v>499194.47572337964</v>
      </c>
      <c r="D4" s="28">
        <f t="shared" si="2"/>
        <v>881.21691478391051</v>
      </c>
      <c r="E4" s="28">
        <f t="shared" ref="E4:E67" si="4">+F4-D4</f>
        <v>389.61641854942275</v>
      </c>
      <c r="F4" s="28">
        <f t="shared" ref="F4:F67" si="5">+($I$2+$J$2)*$C$2/12</f>
        <v>1270.8333333333333</v>
      </c>
      <c r="G4" s="28">
        <f t="shared" ref="G4:G67" si="6">++C4-E4</f>
        <v>498804.8593048302</v>
      </c>
    </row>
    <row r="5" spans="1:10" x14ac:dyDescent="0.25">
      <c r="A5" s="26">
        <f t="shared" si="0"/>
        <v>43831</v>
      </c>
      <c r="B5" s="25">
        <f t="shared" si="1"/>
        <v>31</v>
      </c>
      <c r="C5" s="28">
        <f t="shared" si="3"/>
        <v>498804.8593048302</v>
      </c>
      <c r="D5" s="28">
        <f t="shared" si="2"/>
        <v>880.52913357838781</v>
      </c>
      <c r="E5" s="28">
        <f t="shared" si="4"/>
        <v>390.30419975494544</v>
      </c>
      <c r="F5" s="28">
        <f t="shared" si="5"/>
        <v>1270.8333333333333</v>
      </c>
      <c r="G5" s="28">
        <f t="shared" si="6"/>
        <v>498414.55510507524</v>
      </c>
    </row>
    <row r="6" spans="1:10" x14ac:dyDescent="0.25">
      <c r="A6" s="26">
        <f t="shared" si="0"/>
        <v>43862</v>
      </c>
      <c r="B6" s="25">
        <f t="shared" si="1"/>
        <v>29</v>
      </c>
      <c r="C6" s="28">
        <f t="shared" si="3"/>
        <v>498414.55510507524</v>
      </c>
      <c r="D6" s="28">
        <f t="shared" si="2"/>
        <v>823.07625836102022</v>
      </c>
      <c r="E6" s="28">
        <f t="shared" si="4"/>
        <v>447.75707497231303</v>
      </c>
      <c r="F6" s="28">
        <f t="shared" si="5"/>
        <v>1270.8333333333333</v>
      </c>
      <c r="G6" s="28">
        <f t="shared" si="6"/>
        <v>497966.79803010292</v>
      </c>
    </row>
    <row r="7" spans="1:10" x14ac:dyDescent="0.25">
      <c r="A7" s="26">
        <f t="shared" si="0"/>
        <v>43891</v>
      </c>
      <c r="B7" s="25">
        <f t="shared" si="1"/>
        <v>31</v>
      </c>
      <c r="C7" s="28">
        <f t="shared" si="3"/>
        <v>497966.79803010292</v>
      </c>
      <c r="D7" s="28">
        <f t="shared" si="2"/>
        <v>879.04972263369552</v>
      </c>
      <c r="E7" s="28">
        <f t="shared" si="4"/>
        <v>391.78361069963773</v>
      </c>
      <c r="F7" s="28">
        <f t="shared" si="5"/>
        <v>1270.8333333333333</v>
      </c>
      <c r="G7" s="28">
        <f t="shared" si="6"/>
        <v>497575.01441940328</v>
      </c>
    </row>
    <row r="8" spans="1:10" x14ac:dyDescent="0.25">
      <c r="A8" s="26">
        <f t="shared" si="0"/>
        <v>43922</v>
      </c>
      <c r="B8" s="25">
        <f t="shared" si="1"/>
        <v>30</v>
      </c>
      <c r="C8" s="28">
        <f t="shared" si="3"/>
        <v>497575.01441940328</v>
      </c>
      <c r="D8" s="28">
        <f t="shared" si="2"/>
        <v>850.02398296648062</v>
      </c>
      <c r="E8" s="28">
        <f t="shared" si="4"/>
        <v>420.80935036685264</v>
      </c>
      <c r="F8" s="28">
        <f t="shared" si="5"/>
        <v>1270.8333333333333</v>
      </c>
      <c r="G8" s="28">
        <f t="shared" si="6"/>
        <v>497154.2050690364</v>
      </c>
    </row>
    <row r="9" spans="1:10" x14ac:dyDescent="0.25">
      <c r="A9" s="26">
        <f t="shared" si="0"/>
        <v>43952</v>
      </c>
      <c r="B9" s="25">
        <f t="shared" si="1"/>
        <v>31</v>
      </c>
      <c r="C9" s="28">
        <f t="shared" si="3"/>
        <v>497154.2050690364</v>
      </c>
      <c r="D9" s="28">
        <f t="shared" si="2"/>
        <v>877.61527033714617</v>
      </c>
      <c r="E9" s="28">
        <f t="shared" si="4"/>
        <v>393.21806299618709</v>
      </c>
      <c r="F9" s="28">
        <f t="shared" si="5"/>
        <v>1270.8333333333333</v>
      </c>
      <c r="G9" s="28">
        <f t="shared" si="6"/>
        <v>496760.98700604023</v>
      </c>
    </row>
    <row r="10" spans="1:10" x14ac:dyDescent="0.25">
      <c r="A10" s="26">
        <f t="shared" si="0"/>
        <v>43983</v>
      </c>
      <c r="B10" s="25">
        <f t="shared" si="1"/>
        <v>30</v>
      </c>
      <c r="C10" s="28">
        <f t="shared" si="3"/>
        <v>496760.98700604023</v>
      </c>
      <c r="D10" s="28">
        <f t="shared" si="2"/>
        <v>848.63335280198544</v>
      </c>
      <c r="E10" s="28">
        <f t="shared" si="4"/>
        <v>422.19998053134782</v>
      </c>
      <c r="F10" s="28">
        <f t="shared" si="5"/>
        <v>1270.8333333333333</v>
      </c>
      <c r="G10" s="28">
        <f t="shared" si="6"/>
        <v>496338.78702550888</v>
      </c>
    </row>
    <row r="11" spans="1:10" x14ac:dyDescent="0.25">
      <c r="A11" s="26">
        <f t="shared" si="0"/>
        <v>44013</v>
      </c>
      <c r="B11" s="25">
        <f t="shared" si="1"/>
        <v>31</v>
      </c>
      <c r="C11" s="28">
        <f t="shared" si="3"/>
        <v>496338.78702550888</v>
      </c>
      <c r="D11" s="28">
        <f t="shared" si="2"/>
        <v>876.17583098530804</v>
      </c>
      <c r="E11" s="28">
        <f t="shared" si="4"/>
        <v>394.65750234802522</v>
      </c>
      <c r="F11" s="28">
        <f t="shared" si="5"/>
        <v>1270.8333333333333</v>
      </c>
      <c r="G11" s="28">
        <f t="shared" si="6"/>
        <v>495944.12952316087</v>
      </c>
    </row>
    <row r="12" spans="1:10" x14ac:dyDescent="0.25">
      <c r="A12" s="26">
        <f t="shared" si="0"/>
        <v>44044</v>
      </c>
      <c r="B12" s="25">
        <f t="shared" si="1"/>
        <v>31</v>
      </c>
      <c r="C12" s="28">
        <f t="shared" si="3"/>
        <v>495944.12952316087</v>
      </c>
      <c r="D12" s="28">
        <f t="shared" si="2"/>
        <v>875.47915086657997</v>
      </c>
      <c r="E12" s="28">
        <f t="shared" si="4"/>
        <v>395.35418246675329</v>
      </c>
      <c r="F12" s="28">
        <f t="shared" si="5"/>
        <v>1270.8333333333333</v>
      </c>
      <c r="G12" s="28">
        <f t="shared" si="6"/>
        <v>495548.77534069412</v>
      </c>
    </row>
    <row r="13" spans="1:10" x14ac:dyDescent="0.25">
      <c r="A13" s="26">
        <f t="shared" si="0"/>
        <v>44075</v>
      </c>
      <c r="B13" s="25">
        <f t="shared" si="1"/>
        <v>30</v>
      </c>
      <c r="C13" s="28">
        <f t="shared" si="3"/>
        <v>495548.77534069412</v>
      </c>
      <c r="D13" s="28">
        <f t="shared" si="2"/>
        <v>846.56249120701909</v>
      </c>
      <c r="E13" s="28">
        <f t="shared" si="4"/>
        <v>424.27084212631416</v>
      </c>
      <c r="F13" s="28">
        <f t="shared" si="5"/>
        <v>1270.8333333333333</v>
      </c>
      <c r="G13" s="28">
        <f t="shared" si="6"/>
        <v>495124.50449856778</v>
      </c>
    </row>
    <row r="14" spans="1:10" x14ac:dyDescent="0.25">
      <c r="A14" s="26">
        <f t="shared" si="0"/>
        <v>44105</v>
      </c>
      <c r="B14" s="25">
        <f t="shared" si="1"/>
        <v>31</v>
      </c>
      <c r="C14" s="28">
        <f t="shared" si="3"/>
        <v>495124.50449856778</v>
      </c>
      <c r="D14" s="28">
        <f t="shared" si="2"/>
        <v>874.03228502455522</v>
      </c>
      <c r="E14" s="28">
        <f t="shared" si="4"/>
        <v>396.80104830877804</v>
      </c>
      <c r="F14" s="28">
        <f t="shared" si="5"/>
        <v>1270.8333333333333</v>
      </c>
      <c r="G14" s="28">
        <f t="shared" si="6"/>
        <v>494727.703450259</v>
      </c>
    </row>
    <row r="15" spans="1:10" x14ac:dyDescent="0.25">
      <c r="A15" s="26">
        <f t="shared" si="0"/>
        <v>44136</v>
      </c>
      <c r="B15" s="25">
        <f t="shared" si="1"/>
        <v>30</v>
      </c>
      <c r="C15" s="28">
        <f t="shared" si="3"/>
        <v>494727.703450259</v>
      </c>
      <c r="D15" s="28">
        <f t="shared" si="2"/>
        <v>845.1598267275258</v>
      </c>
      <c r="E15" s="28">
        <f t="shared" si="4"/>
        <v>425.67350660580746</v>
      </c>
      <c r="F15" s="28">
        <f t="shared" si="5"/>
        <v>1270.8333333333333</v>
      </c>
      <c r="G15" s="28">
        <f t="shared" si="6"/>
        <v>494302.02994365321</v>
      </c>
    </row>
    <row r="16" spans="1:10" x14ac:dyDescent="0.25">
      <c r="A16" s="26">
        <f t="shared" si="0"/>
        <v>44166</v>
      </c>
      <c r="B16" s="25">
        <f t="shared" si="1"/>
        <v>31</v>
      </c>
      <c r="C16" s="28">
        <f t="shared" si="3"/>
        <v>494302.02994365321</v>
      </c>
      <c r="D16" s="28">
        <f t="shared" si="2"/>
        <v>872.58038896997664</v>
      </c>
      <c r="E16" s="28">
        <f t="shared" si="4"/>
        <v>398.25294436335662</v>
      </c>
      <c r="F16" s="28">
        <f t="shared" si="5"/>
        <v>1270.8333333333333</v>
      </c>
      <c r="G16" s="28">
        <f t="shared" si="6"/>
        <v>493903.77699928987</v>
      </c>
    </row>
    <row r="17" spans="1:7" x14ac:dyDescent="0.25">
      <c r="A17" s="26">
        <f t="shared" si="0"/>
        <v>44197</v>
      </c>
      <c r="B17" s="25">
        <f t="shared" si="1"/>
        <v>31</v>
      </c>
      <c r="C17" s="28">
        <f t="shared" si="3"/>
        <v>493903.77699928987</v>
      </c>
      <c r="D17" s="28">
        <f t="shared" si="2"/>
        <v>871.87736189735745</v>
      </c>
      <c r="E17" s="28">
        <f t="shared" si="4"/>
        <v>398.95597143597581</v>
      </c>
      <c r="F17" s="28">
        <f t="shared" si="5"/>
        <v>1270.8333333333333</v>
      </c>
      <c r="G17" s="28">
        <f t="shared" si="6"/>
        <v>493504.82102785388</v>
      </c>
    </row>
    <row r="18" spans="1:7" x14ac:dyDescent="0.25">
      <c r="A18" s="26">
        <f t="shared" si="0"/>
        <v>44228</v>
      </c>
      <c r="B18" s="25">
        <f t="shared" si="1"/>
        <v>28</v>
      </c>
      <c r="C18" s="28">
        <f t="shared" si="3"/>
        <v>493504.82102785388</v>
      </c>
      <c r="D18" s="28">
        <f t="shared" si="2"/>
        <v>786.86602019441148</v>
      </c>
      <c r="E18" s="28">
        <f t="shared" si="4"/>
        <v>483.96731313892178</v>
      </c>
      <c r="F18" s="28">
        <f t="shared" si="5"/>
        <v>1270.8333333333333</v>
      </c>
      <c r="G18" s="28">
        <f t="shared" si="6"/>
        <v>493020.85371471493</v>
      </c>
    </row>
    <row r="19" spans="1:7" x14ac:dyDescent="0.25">
      <c r="A19" s="26">
        <f t="shared" si="0"/>
        <v>44256</v>
      </c>
      <c r="B19" s="25">
        <f t="shared" si="1"/>
        <v>31</v>
      </c>
      <c r="C19" s="28">
        <f t="shared" si="3"/>
        <v>493020.85371471493</v>
      </c>
      <c r="D19" s="28">
        <f t="shared" si="2"/>
        <v>870.31875704361494</v>
      </c>
      <c r="E19" s="28">
        <f t="shared" si="4"/>
        <v>400.51457628971832</v>
      </c>
      <c r="F19" s="28">
        <f t="shared" si="5"/>
        <v>1270.8333333333333</v>
      </c>
      <c r="G19" s="28">
        <f t="shared" si="6"/>
        <v>492620.33913842519</v>
      </c>
    </row>
    <row r="20" spans="1:7" x14ac:dyDescent="0.25">
      <c r="A20" s="26">
        <f t="shared" si="0"/>
        <v>44287</v>
      </c>
      <c r="B20" s="25">
        <f t="shared" si="1"/>
        <v>30</v>
      </c>
      <c r="C20" s="28">
        <f t="shared" si="3"/>
        <v>492620.33913842519</v>
      </c>
      <c r="D20" s="28">
        <f t="shared" si="2"/>
        <v>841.55974602814308</v>
      </c>
      <c r="E20" s="28">
        <f t="shared" si="4"/>
        <v>429.27358730519018</v>
      </c>
      <c r="F20" s="28">
        <f t="shared" si="5"/>
        <v>1270.8333333333333</v>
      </c>
      <c r="G20" s="28">
        <f t="shared" si="6"/>
        <v>492191.06555111997</v>
      </c>
    </row>
    <row r="21" spans="1:7" x14ac:dyDescent="0.25">
      <c r="A21" s="26">
        <f t="shared" si="0"/>
        <v>44317</v>
      </c>
      <c r="B21" s="25">
        <f t="shared" si="1"/>
        <v>31</v>
      </c>
      <c r="C21" s="28">
        <f t="shared" si="3"/>
        <v>492191.06555111997</v>
      </c>
      <c r="D21" s="28">
        <f t="shared" si="2"/>
        <v>868.85395043815777</v>
      </c>
      <c r="E21" s="28">
        <f t="shared" si="4"/>
        <v>401.97938289517549</v>
      </c>
      <c r="F21" s="28">
        <f t="shared" si="5"/>
        <v>1270.8333333333333</v>
      </c>
      <c r="G21" s="28">
        <f t="shared" si="6"/>
        <v>491789.08616822481</v>
      </c>
    </row>
    <row r="22" spans="1:7" x14ac:dyDescent="0.25">
      <c r="A22" s="26">
        <f t="shared" si="0"/>
        <v>44348</v>
      </c>
      <c r="B22" s="25">
        <f t="shared" si="1"/>
        <v>30</v>
      </c>
      <c r="C22" s="28">
        <f t="shared" si="3"/>
        <v>491789.08616822481</v>
      </c>
      <c r="D22" s="28">
        <f t="shared" si="2"/>
        <v>840.13968887071746</v>
      </c>
      <c r="E22" s="28">
        <f t="shared" si="4"/>
        <v>430.69364446261579</v>
      </c>
      <c r="F22" s="28">
        <f t="shared" si="5"/>
        <v>1270.8333333333333</v>
      </c>
      <c r="G22" s="28">
        <f t="shared" si="6"/>
        <v>491358.39252376219</v>
      </c>
    </row>
    <row r="23" spans="1:7" x14ac:dyDescent="0.25">
      <c r="A23" s="26">
        <f t="shared" si="0"/>
        <v>44378</v>
      </c>
      <c r="B23" s="25">
        <f t="shared" si="1"/>
        <v>31</v>
      </c>
      <c r="C23" s="28">
        <f t="shared" si="3"/>
        <v>491358.39252376219</v>
      </c>
      <c r="D23" s="28">
        <f t="shared" si="2"/>
        <v>867.38405124680787</v>
      </c>
      <c r="E23" s="28">
        <f t="shared" si="4"/>
        <v>403.44928208652539</v>
      </c>
      <c r="F23" s="28">
        <f t="shared" si="5"/>
        <v>1270.8333333333333</v>
      </c>
      <c r="G23" s="28">
        <f t="shared" si="6"/>
        <v>490954.94324167568</v>
      </c>
    </row>
    <row r="24" spans="1:7" x14ac:dyDescent="0.25">
      <c r="A24" s="26">
        <f t="shared" si="0"/>
        <v>44409</v>
      </c>
      <c r="B24" s="25">
        <f t="shared" si="1"/>
        <v>31</v>
      </c>
      <c r="C24" s="28">
        <f t="shared" si="3"/>
        <v>490954.94324167568</v>
      </c>
      <c r="D24" s="28">
        <f t="shared" si="2"/>
        <v>866.67185119468013</v>
      </c>
      <c r="E24" s="28">
        <f t="shared" si="4"/>
        <v>404.16148213865313</v>
      </c>
      <c r="F24" s="28">
        <f t="shared" si="5"/>
        <v>1270.8333333333333</v>
      </c>
      <c r="G24" s="28">
        <f t="shared" si="6"/>
        <v>490550.781759537</v>
      </c>
    </row>
    <row r="25" spans="1:7" x14ac:dyDescent="0.25">
      <c r="A25" s="26">
        <f t="shared" si="0"/>
        <v>44440</v>
      </c>
      <c r="B25" s="25">
        <f t="shared" si="1"/>
        <v>30</v>
      </c>
      <c r="C25" s="28">
        <f t="shared" si="3"/>
        <v>490550.781759537</v>
      </c>
      <c r="D25" s="28">
        <f t="shared" si="2"/>
        <v>838.02425217254233</v>
      </c>
      <c r="E25" s="28">
        <f t="shared" si="4"/>
        <v>432.80908116079092</v>
      </c>
      <c r="F25" s="28">
        <f t="shared" si="5"/>
        <v>1270.8333333333333</v>
      </c>
      <c r="G25" s="28">
        <f t="shared" si="6"/>
        <v>490117.97267837619</v>
      </c>
    </row>
    <row r="26" spans="1:7" x14ac:dyDescent="0.25">
      <c r="A26" s="26">
        <f t="shared" si="0"/>
        <v>44470</v>
      </c>
      <c r="B26" s="25">
        <f t="shared" si="1"/>
        <v>31</v>
      </c>
      <c r="C26" s="28">
        <f t="shared" si="3"/>
        <v>490117.97267837619</v>
      </c>
      <c r="D26" s="28">
        <f t="shared" si="2"/>
        <v>865.1943656586335</v>
      </c>
      <c r="E26" s="28">
        <f t="shared" si="4"/>
        <v>405.63896767469976</v>
      </c>
      <c r="F26" s="28">
        <f t="shared" si="5"/>
        <v>1270.8333333333333</v>
      </c>
      <c r="G26" s="28">
        <f t="shared" si="6"/>
        <v>489712.3337107015</v>
      </c>
    </row>
    <row r="27" spans="1:7" x14ac:dyDescent="0.25">
      <c r="A27" s="26">
        <f t="shared" si="0"/>
        <v>44501</v>
      </c>
      <c r="B27" s="25">
        <f t="shared" si="1"/>
        <v>30</v>
      </c>
      <c r="C27" s="28">
        <f t="shared" si="3"/>
        <v>489712.3337107015</v>
      </c>
      <c r="D27" s="28">
        <f t="shared" si="2"/>
        <v>836.59190342244858</v>
      </c>
      <c r="E27" s="28">
        <f t="shared" si="4"/>
        <v>434.24142991088468</v>
      </c>
      <c r="F27" s="28">
        <f t="shared" si="5"/>
        <v>1270.8333333333333</v>
      </c>
      <c r="G27" s="28">
        <f t="shared" si="6"/>
        <v>489278.09228079062</v>
      </c>
    </row>
    <row r="28" spans="1:7" x14ac:dyDescent="0.25">
      <c r="A28" s="26">
        <f t="shared" si="0"/>
        <v>44531</v>
      </c>
      <c r="B28" s="25">
        <f t="shared" si="1"/>
        <v>31</v>
      </c>
      <c r="C28" s="28">
        <f t="shared" si="3"/>
        <v>489278.09228079062</v>
      </c>
      <c r="D28" s="28">
        <f t="shared" si="2"/>
        <v>863.71174345678457</v>
      </c>
      <c r="E28" s="28">
        <f t="shared" si="4"/>
        <v>407.12158987654868</v>
      </c>
      <c r="F28" s="28">
        <f t="shared" si="5"/>
        <v>1270.8333333333333</v>
      </c>
      <c r="G28" s="28">
        <f t="shared" si="6"/>
        <v>488870.97069091408</v>
      </c>
    </row>
    <row r="29" spans="1:7" x14ac:dyDescent="0.25">
      <c r="A29" s="26">
        <f t="shared" si="0"/>
        <v>44562</v>
      </c>
      <c r="B29" s="25">
        <f t="shared" si="1"/>
        <v>31</v>
      </c>
      <c r="C29" s="28">
        <f t="shared" si="3"/>
        <v>488870.97069091408</v>
      </c>
      <c r="D29" s="28">
        <f t="shared" si="2"/>
        <v>862.993060761322</v>
      </c>
      <c r="E29" s="28">
        <f t="shared" si="4"/>
        <v>407.84027257201126</v>
      </c>
      <c r="F29" s="28">
        <f t="shared" si="5"/>
        <v>1270.8333333333333</v>
      </c>
      <c r="G29" s="28">
        <f t="shared" si="6"/>
        <v>488463.13041834207</v>
      </c>
    </row>
    <row r="30" spans="1:7" x14ac:dyDescent="0.25">
      <c r="A30" s="26">
        <f t="shared" si="0"/>
        <v>44593</v>
      </c>
      <c r="B30" s="25">
        <f t="shared" si="1"/>
        <v>28</v>
      </c>
      <c r="C30" s="28">
        <f t="shared" si="3"/>
        <v>488463.13041834207</v>
      </c>
      <c r="D30" s="28">
        <f t="shared" si="2"/>
        <v>778.8273246114677</v>
      </c>
      <c r="E30" s="28">
        <f t="shared" si="4"/>
        <v>492.00600872186556</v>
      </c>
      <c r="F30" s="28">
        <f t="shared" si="5"/>
        <v>1270.8333333333333</v>
      </c>
      <c r="G30" s="28">
        <f t="shared" si="6"/>
        <v>487971.12440962018</v>
      </c>
    </row>
    <row r="31" spans="1:7" x14ac:dyDescent="0.25">
      <c r="A31" s="26">
        <f t="shared" si="0"/>
        <v>44621</v>
      </c>
      <c r="B31" s="25">
        <f t="shared" si="1"/>
        <v>31</v>
      </c>
      <c r="C31" s="28">
        <f t="shared" si="3"/>
        <v>487971.12440962018</v>
      </c>
      <c r="D31" s="28">
        <f t="shared" si="2"/>
        <v>861.40458211753787</v>
      </c>
      <c r="E31" s="28">
        <f t="shared" si="4"/>
        <v>409.42875121579539</v>
      </c>
      <c r="F31" s="28">
        <f t="shared" si="5"/>
        <v>1270.8333333333333</v>
      </c>
      <c r="G31" s="28">
        <f t="shared" si="6"/>
        <v>487561.69565840438</v>
      </c>
    </row>
    <row r="32" spans="1:7" x14ac:dyDescent="0.25">
      <c r="A32" s="26">
        <f t="shared" si="0"/>
        <v>44652</v>
      </c>
      <c r="B32" s="25">
        <f t="shared" si="1"/>
        <v>30</v>
      </c>
      <c r="C32" s="28">
        <f t="shared" si="3"/>
        <v>487561.69565840438</v>
      </c>
      <c r="D32" s="28">
        <f t="shared" si="2"/>
        <v>832.91789674977417</v>
      </c>
      <c r="E32" s="28">
        <f t="shared" si="4"/>
        <v>437.91543658355909</v>
      </c>
      <c r="F32" s="28">
        <f t="shared" si="5"/>
        <v>1270.8333333333333</v>
      </c>
      <c r="G32" s="28">
        <f t="shared" si="6"/>
        <v>487123.78022182081</v>
      </c>
    </row>
    <row r="33" spans="1:7" x14ac:dyDescent="0.25">
      <c r="A33" s="26">
        <f t="shared" si="0"/>
        <v>44682</v>
      </c>
      <c r="B33" s="25">
        <f t="shared" si="1"/>
        <v>31</v>
      </c>
      <c r="C33" s="28">
        <f t="shared" si="3"/>
        <v>487123.78022182081</v>
      </c>
      <c r="D33" s="28">
        <f t="shared" si="2"/>
        <v>859.90878425268647</v>
      </c>
      <c r="E33" s="28">
        <f t="shared" si="4"/>
        <v>410.92454908064678</v>
      </c>
      <c r="F33" s="28">
        <f t="shared" si="5"/>
        <v>1270.8333333333333</v>
      </c>
      <c r="G33" s="28">
        <f t="shared" si="6"/>
        <v>486712.85567274014</v>
      </c>
    </row>
    <row r="34" spans="1:7" x14ac:dyDescent="0.25">
      <c r="A34" s="26">
        <f t="shared" si="0"/>
        <v>44713</v>
      </c>
      <c r="B34" s="25">
        <f t="shared" si="1"/>
        <v>30</v>
      </c>
      <c r="C34" s="28">
        <f t="shared" si="3"/>
        <v>486712.85567274014</v>
      </c>
      <c r="D34" s="28">
        <f t="shared" si="2"/>
        <v>831.46779510759779</v>
      </c>
      <c r="E34" s="28">
        <f t="shared" si="4"/>
        <v>439.36553822573546</v>
      </c>
      <c r="F34" s="28">
        <f t="shared" si="5"/>
        <v>1270.8333333333333</v>
      </c>
      <c r="G34" s="28">
        <f t="shared" si="6"/>
        <v>486273.4901345144</v>
      </c>
    </row>
    <row r="35" spans="1:7" x14ac:dyDescent="0.25">
      <c r="A35" s="26">
        <f t="shared" si="0"/>
        <v>44743</v>
      </c>
      <c r="B35" s="25">
        <f t="shared" si="1"/>
        <v>31</v>
      </c>
      <c r="C35" s="28">
        <f t="shared" si="3"/>
        <v>486273.4901345144</v>
      </c>
      <c r="D35" s="28">
        <f t="shared" si="2"/>
        <v>858.40778605689979</v>
      </c>
      <c r="E35" s="28">
        <f t="shared" si="4"/>
        <v>412.42554727643346</v>
      </c>
      <c r="F35" s="28">
        <f t="shared" si="5"/>
        <v>1270.8333333333333</v>
      </c>
      <c r="G35" s="28">
        <f t="shared" si="6"/>
        <v>485861.06458723795</v>
      </c>
    </row>
    <row r="36" spans="1:7" x14ac:dyDescent="0.25">
      <c r="A36" s="26">
        <f t="shared" si="0"/>
        <v>44774</v>
      </c>
      <c r="B36" s="25">
        <f t="shared" si="1"/>
        <v>31</v>
      </c>
      <c r="C36" s="28">
        <f t="shared" si="3"/>
        <v>485861.06458723795</v>
      </c>
      <c r="D36" s="28">
        <f t="shared" si="2"/>
        <v>857.67974040330489</v>
      </c>
      <c r="E36" s="28">
        <f t="shared" si="4"/>
        <v>413.15359293002837</v>
      </c>
      <c r="F36" s="28">
        <f t="shared" si="5"/>
        <v>1270.8333333333333</v>
      </c>
      <c r="G36" s="28">
        <f t="shared" si="6"/>
        <v>485447.91099430795</v>
      </c>
    </row>
    <row r="37" spans="1:7" x14ac:dyDescent="0.25">
      <c r="A37" s="26">
        <f t="shared" si="0"/>
        <v>44805</v>
      </c>
      <c r="B37" s="25">
        <f t="shared" si="1"/>
        <v>30</v>
      </c>
      <c r="C37" s="28">
        <f t="shared" si="3"/>
        <v>485447.91099430795</v>
      </c>
      <c r="D37" s="28">
        <f t="shared" si="2"/>
        <v>829.3068479486094</v>
      </c>
      <c r="E37" s="28">
        <f t="shared" si="4"/>
        <v>441.52648538472386</v>
      </c>
      <c r="F37" s="28">
        <f t="shared" si="5"/>
        <v>1270.8333333333333</v>
      </c>
      <c r="G37" s="28">
        <f t="shared" si="6"/>
        <v>485006.38450892322</v>
      </c>
    </row>
    <row r="38" spans="1:7" x14ac:dyDescent="0.25">
      <c r="A38" s="26">
        <f t="shared" si="0"/>
        <v>44835</v>
      </c>
      <c r="B38" s="25">
        <f t="shared" si="1"/>
        <v>31</v>
      </c>
      <c r="C38" s="28">
        <f t="shared" si="3"/>
        <v>485006.38450892322</v>
      </c>
      <c r="D38" s="28">
        <f t="shared" si="2"/>
        <v>856.17099265394643</v>
      </c>
      <c r="E38" s="28">
        <f t="shared" si="4"/>
        <v>414.66234067938683</v>
      </c>
      <c r="F38" s="28">
        <f t="shared" si="5"/>
        <v>1270.8333333333333</v>
      </c>
      <c r="G38" s="28">
        <f t="shared" si="6"/>
        <v>484591.72216824384</v>
      </c>
    </row>
    <row r="39" spans="1:7" x14ac:dyDescent="0.25">
      <c r="A39" s="26">
        <f t="shared" si="0"/>
        <v>44866</v>
      </c>
      <c r="B39" s="25">
        <f t="shared" si="1"/>
        <v>30</v>
      </c>
      <c r="C39" s="28">
        <f t="shared" si="3"/>
        <v>484591.72216824384</v>
      </c>
      <c r="D39" s="28">
        <f t="shared" si="2"/>
        <v>827.84419203741663</v>
      </c>
      <c r="E39" s="28">
        <f t="shared" si="4"/>
        <v>442.98914129591662</v>
      </c>
      <c r="F39" s="28">
        <f t="shared" si="5"/>
        <v>1270.8333333333333</v>
      </c>
      <c r="G39" s="28">
        <f t="shared" si="6"/>
        <v>484148.73302694794</v>
      </c>
    </row>
    <row r="40" spans="1:7" x14ac:dyDescent="0.25">
      <c r="A40" s="26">
        <f t="shared" si="0"/>
        <v>44896</v>
      </c>
      <c r="B40" s="25">
        <f t="shared" si="1"/>
        <v>31</v>
      </c>
      <c r="C40" s="28">
        <f t="shared" si="3"/>
        <v>484148.73302694794</v>
      </c>
      <c r="D40" s="28">
        <f t="shared" si="2"/>
        <v>854.65699955173739</v>
      </c>
      <c r="E40" s="28">
        <f t="shared" si="4"/>
        <v>416.17633378159587</v>
      </c>
      <c r="F40" s="28">
        <f t="shared" si="5"/>
        <v>1270.8333333333333</v>
      </c>
      <c r="G40" s="28">
        <f t="shared" si="6"/>
        <v>483732.55669316632</v>
      </c>
    </row>
    <row r="41" spans="1:7" x14ac:dyDescent="0.25">
      <c r="A41" s="26">
        <f t="shared" si="0"/>
        <v>44927</v>
      </c>
      <c r="B41" s="25">
        <f t="shared" si="1"/>
        <v>31</v>
      </c>
      <c r="C41" s="28">
        <f t="shared" si="3"/>
        <v>483732.55669316632</v>
      </c>
      <c r="D41" s="28">
        <f t="shared" si="2"/>
        <v>853.92233271807572</v>
      </c>
      <c r="E41" s="28">
        <f t="shared" si="4"/>
        <v>416.91100061525754</v>
      </c>
      <c r="F41" s="28">
        <f t="shared" si="5"/>
        <v>1270.8333333333333</v>
      </c>
      <c r="G41" s="28">
        <f t="shared" si="6"/>
        <v>483315.64569255104</v>
      </c>
    </row>
    <row r="42" spans="1:7" x14ac:dyDescent="0.25">
      <c r="A42" s="26">
        <f t="shared" si="0"/>
        <v>44958</v>
      </c>
      <c r="B42" s="25">
        <f t="shared" si="1"/>
        <v>28</v>
      </c>
      <c r="C42" s="28">
        <f t="shared" si="3"/>
        <v>483315.64569255104</v>
      </c>
      <c r="D42" s="28">
        <f t="shared" si="2"/>
        <v>770.61994618756739</v>
      </c>
      <c r="E42" s="28">
        <f t="shared" si="4"/>
        <v>500.21338714576586</v>
      </c>
      <c r="F42" s="28">
        <f t="shared" si="5"/>
        <v>1270.8333333333333</v>
      </c>
      <c r="G42" s="28">
        <f t="shared" si="6"/>
        <v>482815.43230540527</v>
      </c>
    </row>
    <row r="43" spans="1:7" x14ac:dyDescent="0.25">
      <c r="A43" s="26">
        <f t="shared" si="0"/>
        <v>44986</v>
      </c>
      <c r="B43" s="25">
        <f t="shared" si="1"/>
        <v>31</v>
      </c>
      <c r="C43" s="28">
        <f t="shared" si="3"/>
        <v>482815.43230540527</v>
      </c>
      <c r="D43" s="28">
        <f t="shared" si="2"/>
        <v>852.30335341690284</v>
      </c>
      <c r="E43" s="28">
        <f t="shared" si="4"/>
        <v>418.52997991643042</v>
      </c>
      <c r="F43" s="28">
        <f t="shared" si="5"/>
        <v>1270.8333333333333</v>
      </c>
      <c r="G43" s="28">
        <f t="shared" si="6"/>
        <v>482396.90232548886</v>
      </c>
    </row>
    <row r="44" spans="1:7" x14ac:dyDescent="0.25">
      <c r="A44" s="26">
        <f t="shared" si="0"/>
        <v>45017</v>
      </c>
      <c r="B44" s="25">
        <f t="shared" si="1"/>
        <v>30</v>
      </c>
      <c r="C44" s="28">
        <f t="shared" si="3"/>
        <v>482396.90232548886</v>
      </c>
      <c r="D44" s="28">
        <f t="shared" si="2"/>
        <v>824.09470813937673</v>
      </c>
      <c r="E44" s="28">
        <f t="shared" si="4"/>
        <v>446.73862519395652</v>
      </c>
      <c r="F44" s="28">
        <f t="shared" si="5"/>
        <v>1270.8333333333333</v>
      </c>
      <c r="G44" s="28">
        <f t="shared" si="6"/>
        <v>481950.16370029491</v>
      </c>
    </row>
    <row r="45" spans="1:7" x14ac:dyDescent="0.25">
      <c r="A45" s="26">
        <f t="shared" si="0"/>
        <v>45047</v>
      </c>
      <c r="B45" s="25">
        <f t="shared" si="1"/>
        <v>31</v>
      </c>
      <c r="C45" s="28">
        <f t="shared" si="3"/>
        <v>481950.16370029491</v>
      </c>
      <c r="D45" s="28">
        <f t="shared" si="2"/>
        <v>850.77591397649292</v>
      </c>
      <c r="E45" s="28">
        <f t="shared" si="4"/>
        <v>420.05741935684034</v>
      </c>
      <c r="F45" s="28">
        <f t="shared" si="5"/>
        <v>1270.8333333333333</v>
      </c>
      <c r="G45" s="28">
        <f t="shared" si="6"/>
        <v>481530.10628093808</v>
      </c>
    </row>
    <row r="46" spans="1:7" x14ac:dyDescent="0.25">
      <c r="A46" s="26">
        <f t="shared" si="0"/>
        <v>45078</v>
      </c>
      <c r="B46" s="25">
        <f t="shared" si="1"/>
        <v>30</v>
      </c>
      <c r="C46" s="28">
        <f t="shared" si="3"/>
        <v>481530.10628093808</v>
      </c>
      <c r="D46" s="28">
        <f t="shared" si="2"/>
        <v>822.61393156326926</v>
      </c>
      <c r="E46" s="28">
        <f t="shared" si="4"/>
        <v>448.219401770064</v>
      </c>
      <c r="F46" s="28">
        <f t="shared" si="5"/>
        <v>1270.8333333333333</v>
      </c>
      <c r="G46" s="28">
        <f t="shared" si="6"/>
        <v>481081.88687916804</v>
      </c>
    </row>
    <row r="47" spans="1:7" x14ac:dyDescent="0.25">
      <c r="A47" s="26">
        <f t="shared" si="0"/>
        <v>45108</v>
      </c>
      <c r="B47" s="25">
        <f t="shared" si="1"/>
        <v>31</v>
      </c>
      <c r="C47" s="28">
        <f t="shared" si="3"/>
        <v>481081.88687916804</v>
      </c>
      <c r="D47" s="28">
        <f t="shared" si="2"/>
        <v>849.24316419919808</v>
      </c>
      <c r="E47" s="28">
        <f t="shared" si="4"/>
        <v>421.59016913413518</v>
      </c>
      <c r="F47" s="28">
        <f t="shared" si="5"/>
        <v>1270.8333333333333</v>
      </c>
      <c r="G47" s="28">
        <f t="shared" si="6"/>
        <v>480660.2967100339</v>
      </c>
    </row>
    <row r="48" spans="1:7" x14ac:dyDescent="0.25">
      <c r="A48" s="26">
        <f t="shared" si="0"/>
        <v>45139</v>
      </c>
      <c r="B48" s="25">
        <f t="shared" si="1"/>
        <v>31</v>
      </c>
      <c r="C48" s="28">
        <f t="shared" si="3"/>
        <v>480660.2967100339</v>
      </c>
      <c r="D48" s="28">
        <f t="shared" si="2"/>
        <v>848.49894044229586</v>
      </c>
      <c r="E48" s="28">
        <f t="shared" si="4"/>
        <v>422.3343928910374</v>
      </c>
      <c r="F48" s="28">
        <f t="shared" si="5"/>
        <v>1270.8333333333333</v>
      </c>
      <c r="G48" s="28">
        <f t="shared" si="6"/>
        <v>480237.96231714287</v>
      </c>
    </row>
    <row r="49" spans="1:7" x14ac:dyDescent="0.25">
      <c r="A49" s="26">
        <f t="shared" si="0"/>
        <v>45170</v>
      </c>
      <c r="B49" s="25">
        <f t="shared" si="1"/>
        <v>30</v>
      </c>
      <c r="C49" s="28">
        <f t="shared" si="3"/>
        <v>480237.96231714287</v>
      </c>
      <c r="D49" s="28">
        <f t="shared" si="2"/>
        <v>820.40651895845235</v>
      </c>
      <c r="E49" s="28">
        <f t="shared" si="4"/>
        <v>450.42681437488091</v>
      </c>
      <c r="F49" s="28">
        <f t="shared" si="5"/>
        <v>1270.8333333333333</v>
      </c>
      <c r="G49" s="28">
        <f t="shared" si="6"/>
        <v>479787.53550276801</v>
      </c>
    </row>
    <row r="50" spans="1:7" x14ac:dyDescent="0.25">
      <c r="A50" s="26">
        <f t="shared" si="0"/>
        <v>45200</v>
      </c>
      <c r="B50" s="25">
        <f t="shared" si="1"/>
        <v>31</v>
      </c>
      <c r="C50" s="28">
        <f t="shared" si="3"/>
        <v>479787.53550276801</v>
      </c>
      <c r="D50" s="28">
        <f t="shared" si="2"/>
        <v>846.958274477803</v>
      </c>
      <c r="E50" s="28">
        <f t="shared" si="4"/>
        <v>423.87505885553026</v>
      </c>
      <c r="F50" s="28">
        <f t="shared" si="5"/>
        <v>1270.8333333333333</v>
      </c>
      <c r="G50" s="28">
        <f t="shared" si="6"/>
        <v>479363.66044391249</v>
      </c>
    </row>
    <row r="51" spans="1:7" x14ac:dyDescent="0.25">
      <c r="A51" s="26">
        <f t="shared" si="0"/>
        <v>45231</v>
      </c>
      <c r="B51" s="25">
        <f t="shared" si="1"/>
        <v>30</v>
      </c>
      <c r="C51" s="28">
        <f t="shared" si="3"/>
        <v>479363.66044391249</v>
      </c>
      <c r="D51" s="28">
        <f t="shared" si="2"/>
        <v>818.91291992501726</v>
      </c>
      <c r="E51" s="28">
        <f t="shared" si="4"/>
        <v>451.92041340831599</v>
      </c>
      <c r="F51" s="28">
        <f t="shared" si="5"/>
        <v>1270.8333333333333</v>
      </c>
      <c r="G51" s="28">
        <f t="shared" si="6"/>
        <v>478911.74003050418</v>
      </c>
    </row>
    <row r="52" spans="1:7" x14ac:dyDescent="0.25">
      <c r="A52" s="26">
        <f t="shared" si="0"/>
        <v>45261</v>
      </c>
      <c r="B52" s="25">
        <f t="shared" si="1"/>
        <v>31</v>
      </c>
      <c r="C52" s="28">
        <f t="shared" si="3"/>
        <v>478911.74003050418</v>
      </c>
      <c r="D52" s="28">
        <f t="shared" si="2"/>
        <v>845.41225219273736</v>
      </c>
      <c r="E52" s="28">
        <f t="shared" si="4"/>
        <v>425.4210811405959</v>
      </c>
      <c r="F52" s="28">
        <f t="shared" si="5"/>
        <v>1270.8333333333333</v>
      </c>
      <c r="G52" s="28">
        <f t="shared" si="6"/>
        <v>478486.3189493636</v>
      </c>
    </row>
    <row r="53" spans="1:7" x14ac:dyDescent="0.25">
      <c r="A53" s="26">
        <f t="shared" si="0"/>
        <v>45292</v>
      </c>
      <c r="B53" s="25">
        <f t="shared" si="1"/>
        <v>31</v>
      </c>
      <c r="C53" s="28">
        <f t="shared" si="3"/>
        <v>478486.3189493636</v>
      </c>
      <c r="D53" s="28">
        <f t="shared" si="2"/>
        <v>844.6612658120016</v>
      </c>
      <c r="E53" s="28">
        <f t="shared" si="4"/>
        <v>426.17206752133166</v>
      </c>
      <c r="F53" s="28">
        <f t="shared" si="5"/>
        <v>1270.8333333333333</v>
      </c>
      <c r="G53" s="28">
        <f t="shared" si="6"/>
        <v>478060.14688184229</v>
      </c>
    </row>
    <row r="54" spans="1:7" x14ac:dyDescent="0.25">
      <c r="A54" s="26">
        <f t="shared" si="0"/>
        <v>45323</v>
      </c>
      <c r="B54" s="25">
        <f t="shared" si="1"/>
        <v>29</v>
      </c>
      <c r="C54" s="28">
        <f t="shared" si="3"/>
        <v>478060.14688184229</v>
      </c>
      <c r="D54" s="28">
        <f t="shared" si="2"/>
        <v>789.4632147812647</v>
      </c>
      <c r="E54" s="28">
        <f t="shared" si="4"/>
        <v>481.37011855206856</v>
      </c>
      <c r="F54" s="28">
        <f t="shared" si="5"/>
        <v>1270.8333333333333</v>
      </c>
      <c r="G54" s="28">
        <f t="shared" si="6"/>
        <v>477578.77676329023</v>
      </c>
    </row>
    <row r="55" spans="1:7" x14ac:dyDescent="0.25">
      <c r="A55" s="26">
        <f t="shared" si="0"/>
        <v>45352</v>
      </c>
      <c r="B55" s="25">
        <f t="shared" si="1"/>
        <v>31</v>
      </c>
      <c r="C55" s="28">
        <f t="shared" si="3"/>
        <v>477578.77676329023</v>
      </c>
      <c r="D55" s="28">
        <f t="shared" si="2"/>
        <v>843.05920175853055</v>
      </c>
      <c r="E55" s="28">
        <f t="shared" si="4"/>
        <v>427.77413157480271</v>
      </c>
      <c r="F55" s="28">
        <f t="shared" si="5"/>
        <v>1270.8333333333333</v>
      </c>
      <c r="G55" s="28">
        <f t="shared" si="6"/>
        <v>477151.00263171544</v>
      </c>
    </row>
    <row r="56" spans="1:7" x14ac:dyDescent="0.25">
      <c r="A56" s="26">
        <f t="shared" si="0"/>
        <v>45383</v>
      </c>
      <c r="B56" s="25">
        <f t="shared" si="1"/>
        <v>30</v>
      </c>
      <c r="C56" s="28">
        <f t="shared" si="3"/>
        <v>477151.00263171544</v>
      </c>
      <c r="D56" s="28">
        <f t="shared" si="2"/>
        <v>815.13296282918054</v>
      </c>
      <c r="E56" s="28">
        <f t="shared" si="4"/>
        <v>455.70037050415272</v>
      </c>
      <c r="F56" s="28">
        <f t="shared" si="5"/>
        <v>1270.8333333333333</v>
      </c>
      <c r="G56" s="28">
        <f t="shared" si="6"/>
        <v>476695.30226121127</v>
      </c>
    </row>
    <row r="57" spans="1:7" x14ac:dyDescent="0.25">
      <c r="A57" s="26">
        <f t="shared" si="0"/>
        <v>45413</v>
      </c>
      <c r="B57" s="25">
        <f t="shared" si="1"/>
        <v>31</v>
      </c>
      <c r="C57" s="28">
        <f t="shared" si="3"/>
        <v>476695.30226121127</v>
      </c>
      <c r="D57" s="28">
        <f t="shared" si="2"/>
        <v>841.49962385277729</v>
      </c>
      <c r="E57" s="28">
        <f t="shared" si="4"/>
        <v>429.33370948055597</v>
      </c>
      <c r="F57" s="28">
        <f t="shared" si="5"/>
        <v>1270.8333333333333</v>
      </c>
      <c r="G57" s="28">
        <f t="shared" si="6"/>
        <v>476265.96855173074</v>
      </c>
    </row>
    <row r="58" spans="1:7" x14ac:dyDescent="0.25">
      <c r="A58" s="26">
        <f t="shared" si="0"/>
        <v>45444</v>
      </c>
      <c r="B58" s="25">
        <f t="shared" si="1"/>
        <v>30</v>
      </c>
      <c r="C58" s="28">
        <f t="shared" si="3"/>
        <v>476265.96855173074</v>
      </c>
      <c r="D58" s="28">
        <f t="shared" si="2"/>
        <v>813.62102960920663</v>
      </c>
      <c r="E58" s="28">
        <f t="shared" si="4"/>
        <v>457.21230372412663</v>
      </c>
      <c r="F58" s="28">
        <f t="shared" si="5"/>
        <v>1270.8333333333333</v>
      </c>
      <c r="G58" s="28">
        <f t="shared" si="6"/>
        <v>475808.7562480066</v>
      </c>
    </row>
    <row r="59" spans="1:7" x14ac:dyDescent="0.25">
      <c r="A59" s="26">
        <f t="shared" si="0"/>
        <v>45474</v>
      </c>
      <c r="B59" s="25">
        <f t="shared" si="1"/>
        <v>31</v>
      </c>
      <c r="C59" s="28">
        <f t="shared" si="3"/>
        <v>475808.7562480066</v>
      </c>
      <c r="D59" s="28">
        <f t="shared" si="2"/>
        <v>839.93462387668956</v>
      </c>
      <c r="E59" s="28">
        <f t="shared" si="4"/>
        <v>430.8987094566437</v>
      </c>
      <c r="F59" s="28">
        <f t="shared" si="5"/>
        <v>1270.8333333333333</v>
      </c>
      <c r="G59" s="28">
        <f t="shared" si="6"/>
        <v>475377.85753854993</v>
      </c>
    </row>
    <row r="60" spans="1:7" x14ac:dyDescent="0.25">
      <c r="A60" s="26">
        <f t="shared" si="0"/>
        <v>45505</v>
      </c>
      <c r="B60" s="25">
        <f t="shared" si="1"/>
        <v>31</v>
      </c>
      <c r="C60" s="28">
        <f t="shared" si="3"/>
        <v>475377.85753854993</v>
      </c>
      <c r="D60" s="28">
        <f t="shared" si="2"/>
        <v>839.17396796041237</v>
      </c>
      <c r="E60" s="28">
        <f t="shared" si="4"/>
        <v>431.65936537292089</v>
      </c>
      <c r="F60" s="28">
        <f t="shared" si="5"/>
        <v>1270.8333333333333</v>
      </c>
      <c r="G60" s="28">
        <f t="shared" si="6"/>
        <v>474946.19817317702</v>
      </c>
    </row>
    <row r="61" spans="1:7" x14ac:dyDescent="0.25">
      <c r="A61" s="26">
        <f t="shared" si="0"/>
        <v>45536</v>
      </c>
      <c r="B61" s="25">
        <f t="shared" si="1"/>
        <v>30</v>
      </c>
      <c r="C61" s="28">
        <f t="shared" si="3"/>
        <v>474946.19817317702</v>
      </c>
      <c r="D61" s="28">
        <f t="shared" si="2"/>
        <v>811.36642187917755</v>
      </c>
      <c r="E61" s="28">
        <f t="shared" si="4"/>
        <v>459.46691145415571</v>
      </c>
      <c r="F61" s="28">
        <f t="shared" si="5"/>
        <v>1270.8333333333333</v>
      </c>
      <c r="G61" s="28">
        <f t="shared" si="6"/>
        <v>474486.73126172286</v>
      </c>
    </row>
    <row r="62" spans="1:7" x14ac:dyDescent="0.25">
      <c r="A62" s="26">
        <f t="shared" si="0"/>
        <v>45566</v>
      </c>
      <c r="B62" s="25">
        <f t="shared" si="1"/>
        <v>31</v>
      </c>
      <c r="C62" s="28">
        <f t="shared" si="3"/>
        <v>474486.73126172286</v>
      </c>
      <c r="D62" s="28">
        <f t="shared" si="2"/>
        <v>837.60088254673576</v>
      </c>
      <c r="E62" s="28">
        <f t="shared" si="4"/>
        <v>433.2324507865975</v>
      </c>
      <c r="F62" s="28">
        <f t="shared" si="5"/>
        <v>1270.8333333333333</v>
      </c>
      <c r="G62" s="28">
        <f t="shared" si="6"/>
        <v>474053.49881093629</v>
      </c>
    </row>
    <row r="63" spans="1:7" x14ac:dyDescent="0.25">
      <c r="A63" s="26">
        <f t="shared" si="0"/>
        <v>45597</v>
      </c>
      <c r="B63" s="25">
        <f t="shared" si="1"/>
        <v>30</v>
      </c>
      <c r="C63" s="28">
        <f t="shared" si="3"/>
        <v>474053.49881093629</v>
      </c>
      <c r="D63" s="28">
        <f t="shared" si="2"/>
        <v>809.84139380201623</v>
      </c>
      <c r="E63" s="28">
        <f t="shared" si="4"/>
        <v>460.99193953131703</v>
      </c>
      <c r="F63" s="28">
        <f t="shared" si="5"/>
        <v>1270.8333333333333</v>
      </c>
      <c r="G63" s="28">
        <f t="shared" si="6"/>
        <v>473592.506871405</v>
      </c>
    </row>
    <row r="64" spans="1:7" x14ac:dyDescent="0.25">
      <c r="A64" s="26">
        <f t="shared" si="0"/>
        <v>45627</v>
      </c>
      <c r="B64" s="25">
        <f t="shared" si="1"/>
        <v>31</v>
      </c>
      <c r="C64" s="28">
        <f t="shared" si="3"/>
        <v>473592.506871405</v>
      </c>
      <c r="D64" s="28">
        <f t="shared" si="2"/>
        <v>836.02232810216083</v>
      </c>
      <c r="E64" s="28">
        <f t="shared" si="4"/>
        <v>434.81100523117243</v>
      </c>
      <c r="F64" s="28">
        <f t="shared" si="5"/>
        <v>1270.8333333333333</v>
      </c>
      <c r="G64" s="28">
        <f t="shared" si="6"/>
        <v>473157.69586617383</v>
      </c>
    </row>
    <row r="65" spans="1:7" x14ac:dyDescent="0.25">
      <c r="A65" s="26">
        <f t="shared" si="0"/>
        <v>45658</v>
      </c>
      <c r="B65" s="25">
        <f t="shared" si="1"/>
        <v>31</v>
      </c>
      <c r="C65" s="28">
        <f t="shared" si="3"/>
        <v>473157.69586617383</v>
      </c>
      <c r="D65" s="28">
        <f t="shared" si="2"/>
        <v>835.25476589709308</v>
      </c>
      <c r="E65" s="28">
        <f t="shared" si="4"/>
        <v>435.57856743624018</v>
      </c>
      <c r="F65" s="28">
        <f t="shared" si="5"/>
        <v>1270.8333333333333</v>
      </c>
      <c r="G65" s="28">
        <f t="shared" si="6"/>
        <v>472722.11729873758</v>
      </c>
    </row>
    <row r="66" spans="1:7" x14ac:dyDescent="0.25">
      <c r="A66" s="26">
        <f t="shared" si="0"/>
        <v>45689</v>
      </c>
      <c r="B66" s="25">
        <f t="shared" si="1"/>
        <v>28</v>
      </c>
      <c r="C66" s="28">
        <f t="shared" si="3"/>
        <v>472722.11729873758</v>
      </c>
      <c r="D66" s="28">
        <f t="shared" si="2"/>
        <v>753.72915369298721</v>
      </c>
      <c r="E66" s="28">
        <f t="shared" si="4"/>
        <v>517.10417964034605</v>
      </c>
      <c r="F66" s="28">
        <f t="shared" si="5"/>
        <v>1270.8333333333333</v>
      </c>
      <c r="G66" s="28">
        <f t="shared" si="6"/>
        <v>472205.01311909722</v>
      </c>
    </row>
    <row r="67" spans="1:7" x14ac:dyDescent="0.25">
      <c r="A67" s="26">
        <f t="shared" ref="A67:A130" si="7">EOMONTH(A66,0)+1</f>
        <v>45717</v>
      </c>
      <c r="B67" s="25">
        <f t="shared" ref="B67:B130" si="8">+A68-A67</f>
        <v>31</v>
      </c>
      <c r="C67" s="28">
        <f t="shared" si="3"/>
        <v>472205.01311909722</v>
      </c>
      <c r="D67" s="28">
        <f t="shared" ref="D67:D130" si="9">+$I$2*C67*B67/360</f>
        <v>833.57301621440649</v>
      </c>
      <c r="E67" s="28">
        <f t="shared" si="4"/>
        <v>437.26031711892676</v>
      </c>
      <c r="F67" s="28">
        <f t="shared" si="5"/>
        <v>1270.8333333333333</v>
      </c>
      <c r="G67" s="28">
        <f t="shared" si="6"/>
        <v>471767.75280197826</v>
      </c>
    </row>
    <row r="68" spans="1:7" x14ac:dyDescent="0.25">
      <c r="A68" s="26">
        <f t="shared" si="7"/>
        <v>45748</v>
      </c>
      <c r="B68" s="25">
        <f t="shared" si="8"/>
        <v>30</v>
      </c>
      <c r="C68" s="28">
        <f t="shared" ref="C68:C131" si="10">+G67</f>
        <v>471767.75280197826</v>
      </c>
      <c r="D68" s="28">
        <f t="shared" si="9"/>
        <v>805.9365777033795</v>
      </c>
      <c r="E68" s="28">
        <f t="shared" ref="E68:E131" si="11">+F68-D68</f>
        <v>464.89675562995376</v>
      </c>
      <c r="F68" s="28">
        <f t="shared" ref="F68:F131" si="12">+($I$2+$J$2)*$C$2/12</f>
        <v>1270.8333333333333</v>
      </c>
      <c r="G68" s="28">
        <f t="shared" ref="G68:G131" si="13">++C68-E68</f>
        <v>471302.85604634829</v>
      </c>
    </row>
    <row r="69" spans="1:7" x14ac:dyDescent="0.25">
      <c r="A69" s="26">
        <f t="shared" si="7"/>
        <v>45778</v>
      </c>
      <c r="B69" s="25">
        <f t="shared" si="8"/>
        <v>31</v>
      </c>
      <c r="C69" s="28">
        <f t="shared" si="10"/>
        <v>471302.85604634829</v>
      </c>
      <c r="D69" s="28">
        <f t="shared" si="9"/>
        <v>831.98045838181758</v>
      </c>
      <c r="E69" s="28">
        <f t="shared" si="11"/>
        <v>438.85287495151567</v>
      </c>
      <c r="F69" s="28">
        <f t="shared" si="12"/>
        <v>1270.8333333333333</v>
      </c>
      <c r="G69" s="28">
        <f t="shared" si="13"/>
        <v>470864.00317139679</v>
      </c>
    </row>
    <row r="70" spans="1:7" x14ac:dyDescent="0.25">
      <c r="A70" s="26">
        <f t="shared" si="7"/>
        <v>45809</v>
      </c>
      <c r="B70" s="25">
        <f t="shared" si="8"/>
        <v>30</v>
      </c>
      <c r="C70" s="28">
        <f t="shared" si="10"/>
        <v>470864.00317139679</v>
      </c>
      <c r="D70" s="28">
        <f t="shared" si="9"/>
        <v>804.3926720844695</v>
      </c>
      <c r="E70" s="28">
        <f t="shared" si="11"/>
        <v>466.44066124886376</v>
      </c>
      <c r="F70" s="28">
        <f t="shared" si="12"/>
        <v>1270.8333333333333</v>
      </c>
      <c r="G70" s="28">
        <f t="shared" si="13"/>
        <v>470397.56251014792</v>
      </c>
    </row>
    <row r="71" spans="1:7" x14ac:dyDescent="0.25">
      <c r="A71" s="26">
        <f t="shared" si="7"/>
        <v>45839</v>
      </c>
      <c r="B71" s="25">
        <f t="shared" si="8"/>
        <v>31</v>
      </c>
      <c r="C71" s="28">
        <f t="shared" si="10"/>
        <v>470397.56251014792</v>
      </c>
      <c r="D71" s="28">
        <f t="shared" si="9"/>
        <v>830.38236381999741</v>
      </c>
      <c r="E71" s="28">
        <f t="shared" si="11"/>
        <v>440.45096951333585</v>
      </c>
      <c r="F71" s="28">
        <f t="shared" si="12"/>
        <v>1270.8333333333333</v>
      </c>
      <c r="G71" s="28">
        <f t="shared" si="13"/>
        <v>469957.11154063459</v>
      </c>
    </row>
    <row r="72" spans="1:7" x14ac:dyDescent="0.25">
      <c r="A72" s="26">
        <f t="shared" si="7"/>
        <v>45870</v>
      </c>
      <c r="B72" s="25">
        <f t="shared" si="8"/>
        <v>31</v>
      </c>
      <c r="C72" s="28">
        <f t="shared" si="10"/>
        <v>469957.11154063459</v>
      </c>
      <c r="D72" s="28">
        <f t="shared" si="9"/>
        <v>829.60484551131469</v>
      </c>
      <c r="E72" s="28">
        <f t="shared" si="11"/>
        <v>441.22848782201856</v>
      </c>
      <c r="F72" s="28">
        <f t="shared" si="12"/>
        <v>1270.8333333333333</v>
      </c>
      <c r="G72" s="28">
        <f t="shared" si="13"/>
        <v>469515.8830528126</v>
      </c>
    </row>
    <row r="73" spans="1:7" x14ac:dyDescent="0.25">
      <c r="A73" s="26">
        <f t="shared" si="7"/>
        <v>45901</v>
      </c>
      <c r="B73" s="25">
        <f t="shared" si="8"/>
        <v>30</v>
      </c>
      <c r="C73" s="28">
        <f t="shared" si="10"/>
        <v>469515.8830528126</v>
      </c>
      <c r="D73" s="28">
        <f t="shared" si="9"/>
        <v>802.08963354855496</v>
      </c>
      <c r="E73" s="28">
        <f t="shared" si="11"/>
        <v>468.7436997847783</v>
      </c>
      <c r="F73" s="28">
        <f t="shared" si="12"/>
        <v>1270.8333333333333</v>
      </c>
      <c r="G73" s="28">
        <f t="shared" si="13"/>
        <v>469047.1393530278</v>
      </c>
    </row>
    <row r="74" spans="1:7" x14ac:dyDescent="0.25">
      <c r="A74" s="26">
        <f t="shared" si="7"/>
        <v>45931</v>
      </c>
      <c r="B74" s="25">
        <f t="shared" si="8"/>
        <v>31</v>
      </c>
      <c r="C74" s="28">
        <f t="shared" si="10"/>
        <v>469047.1393530278</v>
      </c>
      <c r="D74" s="28">
        <f t="shared" si="9"/>
        <v>827.99849183013657</v>
      </c>
      <c r="E74" s="28">
        <f t="shared" si="11"/>
        <v>442.83484150319669</v>
      </c>
      <c r="F74" s="28">
        <f t="shared" si="12"/>
        <v>1270.8333333333333</v>
      </c>
      <c r="G74" s="28">
        <f t="shared" si="13"/>
        <v>468604.30451152462</v>
      </c>
    </row>
    <row r="75" spans="1:7" x14ac:dyDescent="0.25">
      <c r="A75" s="26">
        <f t="shared" si="7"/>
        <v>45962</v>
      </c>
      <c r="B75" s="25">
        <f t="shared" si="8"/>
        <v>30</v>
      </c>
      <c r="C75" s="28">
        <f t="shared" si="10"/>
        <v>468604.30451152462</v>
      </c>
      <c r="D75" s="28">
        <f t="shared" si="9"/>
        <v>800.53235354052129</v>
      </c>
      <c r="E75" s="28">
        <f t="shared" si="11"/>
        <v>470.30097979281197</v>
      </c>
      <c r="F75" s="28">
        <f t="shared" si="12"/>
        <v>1270.8333333333333</v>
      </c>
      <c r="G75" s="28">
        <f t="shared" si="13"/>
        <v>468134.00353173178</v>
      </c>
    </row>
    <row r="76" spans="1:7" x14ac:dyDescent="0.25">
      <c r="A76" s="26">
        <f t="shared" si="7"/>
        <v>45992</v>
      </c>
      <c r="B76" s="25">
        <f t="shared" si="8"/>
        <v>31</v>
      </c>
      <c r="C76" s="28">
        <f t="shared" si="10"/>
        <v>468134.00353173178</v>
      </c>
      <c r="D76" s="28">
        <f t="shared" si="9"/>
        <v>826.38655345670975</v>
      </c>
      <c r="E76" s="28">
        <f t="shared" si="11"/>
        <v>444.44677987662351</v>
      </c>
      <c r="F76" s="28">
        <f t="shared" si="12"/>
        <v>1270.8333333333333</v>
      </c>
      <c r="G76" s="28">
        <f t="shared" si="13"/>
        <v>467689.55675185518</v>
      </c>
    </row>
    <row r="77" spans="1:7" x14ac:dyDescent="0.25">
      <c r="A77" s="26">
        <f t="shared" si="7"/>
        <v>46023</v>
      </c>
      <c r="B77" s="25">
        <f t="shared" si="8"/>
        <v>31</v>
      </c>
      <c r="C77" s="28">
        <f t="shared" si="10"/>
        <v>467689.55675185518</v>
      </c>
      <c r="D77" s="28">
        <f t="shared" si="9"/>
        <v>825.60198143278899</v>
      </c>
      <c r="E77" s="28">
        <f t="shared" si="11"/>
        <v>445.23135190054427</v>
      </c>
      <c r="F77" s="28">
        <f t="shared" si="12"/>
        <v>1270.8333333333333</v>
      </c>
      <c r="G77" s="28">
        <f t="shared" si="13"/>
        <v>467244.32539995463</v>
      </c>
    </row>
    <row r="78" spans="1:7" x14ac:dyDescent="0.25">
      <c r="A78" s="26">
        <f t="shared" si="7"/>
        <v>46054</v>
      </c>
      <c r="B78" s="25">
        <f t="shared" si="8"/>
        <v>28</v>
      </c>
      <c r="C78" s="28">
        <f t="shared" si="10"/>
        <v>467244.32539995463</v>
      </c>
      <c r="D78" s="28">
        <f t="shared" si="9"/>
        <v>744.99511883214984</v>
      </c>
      <c r="E78" s="28">
        <f t="shared" si="11"/>
        <v>525.83821450118342</v>
      </c>
      <c r="F78" s="28">
        <f t="shared" si="12"/>
        <v>1270.8333333333333</v>
      </c>
      <c r="G78" s="28">
        <f t="shared" si="13"/>
        <v>466718.48718545347</v>
      </c>
    </row>
    <row r="79" spans="1:7" x14ac:dyDescent="0.25">
      <c r="A79" s="26">
        <f t="shared" si="7"/>
        <v>46082</v>
      </c>
      <c r="B79" s="25">
        <f t="shared" si="8"/>
        <v>31</v>
      </c>
      <c r="C79" s="28">
        <f t="shared" si="10"/>
        <v>466718.48718545347</v>
      </c>
      <c r="D79" s="28">
        <f t="shared" si="9"/>
        <v>823.88777390654354</v>
      </c>
      <c r="E79" s="28">
        <f t="shared" si="11"/>
        <v>446.94555942678971</v>
      </c>
      <c r="F79" s="28">
        <f t="shared" si="12"/>
        <v>1270.8333333333333</v>
      </c>
      <c r="G79" s="28">
        <f t="shared" si="13"/>
        <v>466271.54162602668</v>
      </c>
    </row>
    <row r="80" spans="1:7" x14ac:dyDescent="0.25">
      <c r="A80" s="26">
        <f t="shared" si="7"/>
        <v>46113</v>
      </c>
      <c r="B80" s="25">
        <f t="shared" si="8"/>
        <v>30</v>
      </c>
      <c r="C80" s="28">
        <f t="shared" si="10"/>
        <v>466271.54162602668</v>
      </c>
      <c r="D80" s="28">
        <f t="shared" si="9"/>
        <v>796.54721694446232</v>
      </c>
      <c r="E80" s="28">
        <f t="shared" si="11"/>
        <v>474.28611638887094</v>
      </c>
      <c r="F80" s="28">
        <f t="shared" si="12"/>
        <v>1270.8333333333333</v>
      </c>
      <c r="G80" s="28">
        <f t="shared" si="13"/>
        <v>465797.25550963782</v>
      </c>
    </row>
    <row r="81" spans="1:7" x14ac:dyDescent="0.25">
      <c r="A81" s="26">
        <f t="shared" si="7"/>
        <v>46143</v>
      </c>
      <c r="B81" s="25">
        <f t="shared" si="8"/>
        <v>31</v>
      </c>
      <c r="C81" s="28">
        <f t="shared" si="10"/>
        <v>465797.25550963782</v>
      </c>
      <c r="D81" s="28">
        <f t="shared" si="9"/>
        <v>822.2615441010413</v>
      </c>
      <c r="E81" s="28">
        <f t="shared" si="11"/>
        <v>448.57178923229196</v>
      </c>
      <c r="F81" s="28">
        <f t="shared" si="12"/>
        <v>1270.8333333333333</v>
      </c>
      <c r="G81" s="28">
        <f t="shared" si="13"/>
        <v>465348.6837204055</v>
      </c>
    </row>
    <row r="82" spans="1:7" x14ac:dyDescent="0.25">
      <c r="A82" s="26">
        <f t="shared" si="7"/>
        <v>46174</v>
      </c>
      <c r="B82" s="25">
        <f t="shared" si="8"/>
        <v>30</v>
      </c>
      <c r="C82" s="28">
        <f t="shared" si="10"/>
        <v>465348.6837204055</v>
      </c>
      <c r="D82" s="28">
        <f t="shared" si="9"/>
        <v>794.97066802235952</v>
      </c>
      <c r="E82" s="28">
        <f t="shared" si="11"/>
        <v>475.86266531097374</v>
      </c>
      <c r="F82" s="28">
        <f t="shared" si="12"/>
        <v>1270.8333333333333</v>
      </c>
      <c r="G82" s="28">
        <f t="shared" si="13"/>
        <v>464872.82105509454</v>
      </c>
    </row>
    <row r="83" spans="1:7" x14ac:dyDescent="0.25">
      <c r="A83" s="26">
        <f t="shared" si="7"/>
        <v>46204</v>
      </c>
      <c r="B83" s="25">
        <f t="shared" si="8"/>
        <v>31</v>
      </c>
      <c r="C83" s="28">
        <f t="shared" si="10"/>
        <v>464872.82105509454</v>
      </c>
      <c r="D83" s="28">
        <f t="shared" si="9"/>
        <v>820.62966050142393</v>
      </c>
      <c r="E83" s="28">
        <f t="shared" si="11"/>
        <v>450.20367283190933</v>
      </c>
      <c r="F83" s="28">
        <f t="shared" si="12"/>
        <v>1270.8333333333333</v>
      </c>
      <c r="G83" s="28">
        <f t="shared" si="13"/>
        <v>464422.6173822626</v>
      </c>
    </row>
    <row r="84" spans="1:7" x14ac:dyDescent="0.25">
      <c r="A84" s="26">
        <f t="shared" si="7"/>
        <v>46235</v>
      </c>
      <c r="B84" s="25">
        <f t="shared" si="8"/>
        <v>31</v>
      </c>
      <c r="C84" s="28">
        <f t="shared" si="10"/>
        <v>464422.6173822626</v>
      </c>
      <c r="D84" s="28">
        <f t="shared" si="9"/>
        <v>819.83492596229985</v>
      </c>
      <c r="E84" s="28">
        <f t="shared" si="11"/>
        <v>450.99840737103341</v>
      </c>
      <c r="F84" s="28">
        <f t="shared" si="12"/>
        <v>1270.8333333333333</v>
      </c>
      <c r="G84" s="28">
        <f t="shared" si="13"/>
        <v>463971.61897489155</v>
      </c>
    </row>
    <row r="85" spans="1:7" x14ac:dyDescent="0.25">
      <c r="A85" s="26">
        <f t="shared" si="7"/>
        <v>46266</v>
      </c>
      <c r="B85" s="25">
        <f t="shared" si="8"/>
        <v>30</v>
      </c>
      <c r="C85" s="28">
        <f t="shared" si="10"/>
        <v>463971.61897489155</v>
      </c>
      <c r="D85" s="28">
        <f t="shared" si="9"/>
        <v>792.61818241543983</v>
      </c>
      <c r="E85" s="28">
        <f t="shared" si="11"/>
        <v>478.21515091789342</v>
      </c>
      <c r="F85" s="28">
        <f t="shared" si="12"/>
        <v>1270.8333333333333</v>
      </c>
      <c r="G85" s="28">
        <f t="shared" si="13"/>
        <v>463493.40382397367</v>
      </c>
    </row>
    <row r="86" spans="1:7" x14ac:dyDescent="0.25">
      <c r="A86" s="26">
        <f t="shared" si="7"/>
        <v>46296</v>
      </c>
      <c r="B86" s="25">
        <f t="shared" si="8"/>
        <v>31</v>
      </c>
      <c r="C86" s="28">
        <f t="shared" si="10"/>
        <v>463493.40382397367</v>
      </c>
      <c r="D86" s="28">
        <f t="shared" si="9"/>
        <v>818.19460591704251</v>
      </c>
      <c r="E86" s="28">
        <f t="shared" si="11"/>
        <v>452.63872741629075</v>
      </c>
      <c r="F86" s="28">
        <f t="shared" si="12"/>
        <v>1270.8333333333333</v>
      </c>
      <c r="G86" s="28">
        <f t="shared" si="13"/>
        <v>463040.76509655738</v>
      </c>
    </row>
    <row r="87" spans="1:7" x14ac:dyDescent="0.25">
      <c r="A87" s="26">
        <f t="shared" si="7"/>
        <v>46327</v>
      </c>
      <c r="B87" s="25">
        <f t="shared" si="8"/>
        <v>30</v>
      </c>
      <c r="C87" s="28">
        <f t="shared" si="10"/>
        <v>463040.76509655738</v>
      </c>
      <c r="D87" s="28">
        <f t="shared" si="9"/>
        <v>791.02797370661892</v>
      </c>
      <c r="E87" s="28">
        <f t="shared" si="11"/>
        <v>479.80535962671433</v>
      </c>
      <c r="F87" s="28">
        <f t="shared" si="12"/>
        <v>1270.8333333333333</v>
      </c>
      <c r="G87" s="28">
        <f t="shared" si="13"/>
        <v>462560.95973693067</v>
      </c>
    </row>
    <row r="88" spans="1:7" x14ac:dyDescent="0.25">
      <c r="A88" s="26">
        <f t="shared" si="7"/>
        <v>46357</v>
      </c>
      <c r="B88" s="25">
        <f t="shared" si="8"/>
        <v>31</v>
      </c>
      <c r="C88" s="28">
        <f t="shared" si="10"/>
        <v>462560.95973693067</v>
      </c>
      <c r="D88" s="28">
        <f t="shared" si="9"/>
        <v>816.54858309116514</v>
      </c>
      <c r="E88" s="28">
        <f t="shared" si="11"/>
        <v>454.28475024216812</v>
      </c>
      <c r="F88" s="28">
        <f t="shared" si="12"/>
        <v>1270.8333333333333</v>
      </c>
      <c r="G88" s="28">
        <f t="shared" si="13"/>
        <v>462106.67498668848</v>
      </c>
    </row>
    <row r="89" spans="1:7" x14ac:dyDescent="0.25">
      <c r="A89" s="26">
        <f t="shared" si="7"/>
        <v>46388</v>
      </c>
      <c r="B89" s="25">
        <f t="shared" si="8"/>
        <v>31</v>
      </c>
      <c r="C89" s="28">
        <f t="shared" si="10"/>
        <v>462106.67498668848</v>
      </c>
      <c r="D89" s="28">
        <f t="shared" si="9"/>
        <v>815.74664431677922</v>
      </c>
      <c r="E89" s="28">
        <f t="shared" si="11"/>
        <v>455.08668901655403</v>
      </c>
      <c r="F89" s="28">
        <f t="shared" si="12"/>
        <v>1270.8333333333333</v>
      </c>
      <c r="G89" s="28">
        <f t="shared" si="13"/>
        <v>461651.58829767193</v>
      </c>
    </row>
    <row r="90" spans="1:7" x14ac:dyDescent="0.25">
      <c r="A90" s="26">
        <f t="shared" si="7"/>
        <v>46419</v>
      </c>
      <c r="B90" s="25">
        <f t="shared" si="8"/>
        <v>28</v>
      </c>
      <c r="C90" s="28">
        <f t="shared" si="10"/>
        <v>461651.58829767193</v>
      </c>
      <c r="D90" s="28">
        <f t="shared" si="9"/>
        <v>736.07781023017696</v>
      </c>
      <c r="E90" s="28">
        <f t="shared" si="11"/>
        <v>534.75552310315629</v>
      </c>
      <c r="F90" s="28">
        <f t="shared" si="12"/>
        <v>1270.8333333333333</v>
      </c>
      <c r="G90" s="28">
        <f t="shared" si="13"/>
        <v>461116.83277456876</v>
      </c>
    </row>
    <row r="91" spans="1:7" x14ac:dyDescent="0.25">
      <c r="A91" s="26">
        <f t="shared" si="7"/>
        <v>46447</v>
      </c>
      <c r="B91" s="25">
        <f t="shared" si="8"/>
        <v>31</v>
      </c>
      <c r="C91" s="28">
        <f t="shared" si="10"/>
        <v>461116.83277456876</v>
      </c>
      <c r="D91" s="28">
        <f t="shared" si="9"/>
        <v>813.99929785621794</v>
      </c>
      <c r="E91" s="28">
        <f t="shared" si="11"/>
        <v>456.83403547711532</v>
      </c>
      <c r="F91" s="28">
        <f t="shared" si="12"/>
        <v>1270.8333333333333</v>
      </c>
      <c r="G91" s="28">
        <f t="shared" si="13"/>
        <v>460659.99873909162</v>
      </c>
    </row>
    <row r="92" spans="1:7" x14ac:dyDescent="0.25">
      <c r="A92" s="26">
        <f t="shared" si="7"/>
        <v>46478</v>
      </c>
      <c r="B92" s="25">
        <f t="shared" si="8"/>
        <v>30</v>
      </c>
      <c r="C92" s="28">
        <f t="shared" si="10"/>
        <v>460659.99873909162</v>
      </c>
      <c r="D92" s="28">
        <f t="shared" si="9"/>
        <v>786.96083117928163</v>
      </c>
      <c r="E92" s="28">
        <f t="shared" si="11"/>
        <v>483.87250215405163</v>
      </c>
      <c r="F92" s="28">
        <f t="shared" si="12"/>
        <v>1270.8333333333333</v>
      </c>
      <c r="G92" s="28">
        <f t="shared" si="13"/>
        <v>460176.12623693759</v>
      </c>
    </row>
    <row r="93" spans="1:7" x14ac:dyDescent="0.25">
      <c r="A93" s="26">
        <f t="shared" si="7"/>
        <v>46508</v>
      </c>
      <c r="B93" s="25">
        <f t="shared" si="8"/>
        <v>31</v>
      </c>
      <c r="C93" s="28">
        <f t="shared" si="10"/>
        <v>460176.12623693759</v>
      </c>
      <c r="D93" s="28">
        <f t="shared" si="9"/>
        <v>812.33868950992746</v>
      </c>
      <c r="E93" s="28">
        <f t="shared" si="11"/>
        <v>458.4946438234058</v>
      </c>
      <c r="F93" s="28">
        <f t="shared" si="12"/>
        <v>1270.8333333333333</v>
      </c>
      <c r="G93" s="28">
        <f t="shared" si="13"/>
        <v>459717.63159311417</v>
      </c>
    </row>
    <row r="94" spans="1:7" x14ac:dyDescent="0.25">
      <c r="A94" s="26">
        <f t="shared" si="7"/>
        <v>46539</v>
      </c>
      <c r="B94" s="25">
        <f t="shared" si="8"/>
        <v>30</v>
      </c>
      <c r="C94" s="28">
        <f t="shared" si="10"/>
        <v>459717.63159311417</v>
      </c>
      <c r="D94" s="28">
        <f t="shared" si="9"/>
        <v>785.35095397157011</v>
      </c>
      <c r="E94" s="28">
        <f t="shared" si="11"/>
        <v>485.48237936176315</v>
      </c>
      <c r="F94" s="28">
        <f t="shared" si="12"/>
        <v>1270.8333333333333</v>
      </c>
      <c r="G94" s="28">
        <f t="shared" si="13"/>
        <v>459232.14921375242</v>
      </c>
    </row>
    <row r="95" spans="1:7" x14ac:dyDescent="0.25">
      <c r="A95" s="26">
        <f t="shared" si="7"/>
        <v>46569</v>
      </c>
      <c r="B95" s="25">
        <f t="shared" si="8"/>
        <v>31</v>
      </c>
      <c r="C95" s="28">
        <f t="shared" si="10"/>
        <v>459232.14921375242</v>
      </c>
      <c r="D95" s="28">
        <f t="shared" si="9"/>
        <v>810.67230784816593</v>
      </c>
      <c r="E95" s="28">
        <f t="shared" si="11"/>
        <v>460.16102548516733</v>
      </c>
      <c r="F95" s="28">
        <f t="shared" si="12"/>
        <v>1270.8333333333333</v>
      </c>
      <c r="G95" s="28">
        <f t="shared" si="13"/>
        <v>458771.98818826728</v>
      </c>
    </row>
    <row r="96" spans="1:7" x14ac:dyDescent="0.25">
      <c r="A96" s="26">
        <f t="shared" si="7"/>
        <v>46600</v>
      </c>
      <c r="B96" s="25">
        <f t="shared" si="8"/>
        <v>31</v>
      </c>
      <c r="C96" s="28">
        <f t="shared" si="10"/>
        <v>458771.98818826728</v>
      </c>
      <c r="D96" s="28">
        <f t="shared" si="9"/>
        <v>809.85999581567739</v>
      </c>
      <c r="E96" s="28">
        <f t="shared" si="11"/>
        <v>460.97333751765586</v>
      </c>
      <c r="F96" s="28">
        <f t="shared" si="12"/>
        <v>1270.8333333333333</v>
      </c>
      <c r="G96" s="28">
        <f t="shared" si="13"/>
        <v>458311.01485074963</v>
      </c>
    </row>
    <row r="97" spans="1:7" x14ac:dyDescent="0.25">
      <c r="A97" s="26">
        <f t="shared" si="7"/>
        <v>46631</v>
      </c>
      <c r="B97" s="25">
        <f t="shared" si="8"/>
        <v>30</v>
      </c>
      <c r="C97" s="28">
        <f t="shared" si="10"/>
        <v>458311.01485074963</v>
      </c>
      <c r="D97" s="28">
        <f t="shared" si="9"/>
        <v>782.94798370336389</v>
      </c>
      <c r="E97" s="28">
        <f t="shared" si="11"/>
        <v>487.88534962996937</v>
      </c>
      <c r="F97" s="28">
        <f t="shared" si="12"/>
        <v>1270.8333333333333</v>
      </c>
      <c r="G97" s="28">
        <f t="shared" si="13"/>
        <v>457823.12950111966</v>
      </c>
    </row>
    <row r="98" spans="1:7" x14ac:dyDescent="0.25">
      <c r="A98" s="26">
        <f t="shared" si="7"/>
        <v>46661</v>
      </c>
      <c r="B98" s="25">
        <f t="shared" si="8"/>
        <v>31</v>
      </c>
      <c r="C98" s="28">
        <f t="shared" si="10"/>
        <v>457823.12950111966</v>
      </c>
      <c r="D98" s="28">
        <f t="shared" si="9"/>
        <v>808.18499666100433</v>
      </c>
      <c r="E98" s="28">
        <f t="shared" si="11"/>
        <v>462.64833667232892</v>
      </c>
      <c r="F98" s="28">
        <f t="shared" si="12"/>
        <v>1270.8333333333333</v>
      </c>
      <c r="G98" s="28">
        <f t="shared" si="13"/>
        <v>457360.48116444732</v>
      </c>
    </row>
    <row r="99" spans="1:7" x14ac:dyDescent="0.25">
      <c r="A99" s="26">
        <f t="shared" si="7"/>
        <v>46692</v>
      </c>
      <c r="B99" s="25">
        <f t="shared" si="8"/>
        <v>30</v>
      </c>
      <c r="C99" s="28">
        <f t="shared" si="10"/>
        <v>457360.48116444732</v>
      </c>
      <c r="D99" s="28">
        <f t="shared" si="9"/>
        <v>781.32415532259745</v>
      </c>
      <c r="E99" s="28">
        <f t="shared" si="11"/>
        <v>489.50917801073581</v>
      </c>
      <c r="F99" s="28">
        <f t="shared" si="12"/>
        <v>1270.8333333333333</v>
      </c>
      <c r="G99" s="28">
        <f t="shared" si="13"/>
        <v>456870.97198643658</v>
      </c>
    </row>
    <row r="100" spans="1:7" x14ac:dyDescent="0.25">
      <c r="A100" s="26">
        <f t="shared" si="7"/>
        <v>46722</v>
      </c>
      <c r="B100" s="25">
        <f t="shared" si="8"/>
        <v>31</v>
      </c>
      <c r="C100" s="28">
        <f t="shared" si="10"/>
        <v>456870.97198643658</v>
      </c>
      <c r="D100" s="28">
        <f t="shared" si="9"/>
        <v>806.50417415939023</v>
      </c>
      <c r="E100" s="28">
        <f t="shared" si="11"/>
        <v>464.32915917394303</v>
      </c>
      <c r="F100" s="28">
        <f t="shared" si="12"/>
        <v>1270.8333333333333</v>
      </c>
      <c r="G100" s="28">
        <f t="shared" si="13"/>
        <v>456406.64282726264</v>
      </c>
    </row>
    <row r="101" spans="1:7" x14ac:dyDescent="0.25">
      <c r="A101" s="26">
        <f t="shared" si="7"/>
        <v>46753</v>
      </c>
      <c r="B101" s="25">
        <f t="shared" si="8"/>
        <v>31</v>
      </c>
      <c r="C101" s="28">
        <f t="shared" si="10"/>
        <v>456406.64282726264</v>
      </c>
      <c r="D101" s="28">
        <f t="shared" si="9"/>
        <v>805.68450421312627</v>
      </c>
      <c r="E101" s="28">
        <f t="shared" si="11"/>
        <v>465.14882912020698</v>
      </c>
      <c r="F101" s="28">
        <f t="shared" si="12"/>
        <v>1270.8333333333333</v>
      </c>
      <c r="G101" s="28">
        <f t="shared" si="13"/>
        <v>455941.49399814242</v>
      </c>
    </row>
    <row r="102" spans="1:7" x14ac:dyDescent="0.25">
      <c r="A102" s="26">
        <f t="shared" si="7"/>
        <v>46784</v>
      </c>
      <c r="B102" s="25">
        <f t="shared" si="8"/>
        <v>29</v>
      </c>
      <c r="C102" s="28">
        <f t="shared" si="10"/>
        <v>455941.49399814242</v>
      </c>
      <c r="D102" s="28">
        <f t="shared" si="9"/>
        <v>752.9367171719324</v>
      </c>
      <c r="E102" s="28">
        <f t="shared" si="11"/>
        <v>517.89661616140086</v>
      </c>
      <c r="F102" s="28">
        <f t="shared" si="12"/>
        <v>1270.8333333333333</v>
      </c>
      <c r="G102" s="28">
        <f t="shared" si="13"/>
        <v>455423.59738198103</v>
      </c>
    </row>
    <row r="103" spans="1:7" x14ac:dyDescent="0.25">
      <c r="A103" s="26">
        <f t="shared" si="7"/>
        <v>46813</v>
      </c>
      <c r="B103" s="25">
        <f t="shared" si="8"/>
        <v>31</v>
      </c>
      <c r="C103" s="28">
        <f t="shared" si="10"/>
        <v>455423.59738198103</v>
      </c>
      <c r="D103" s="28">
        <f t="shared" si="9"/>
        <v>803.94915593402482</v>
      </c>
      <c r="E103" s="28">
        <f t="shared" si="11"/>
        <v>466.88417739930844</v>
      </c>
      <c r="F103" s="28">
        <f t="shared" si="12"/>
        <v>1270.8333333333333</v>
      </c>
      <c r="G103" s="28">
        <f t="shared" si="13"/>
        <v>454956.7132045817</v>
      </c>
    </row>
    <row r="104" spans="1:7" x14ac:dyDescent="0.25">
      <c r="A104" s="26">
        <f t="shared" si="7"/>
        <v>46844</v>
      </c>
      <c r="B104" s="25">
        <f t="shared" si="8"/>
        <v>30</v>
      </c>
      <c r="C104" s="28">
        <f t="shared" si="10"/>
        <v>454956.7132045817</v>
      </c>
      <c r="D104" s="28">
        <f t="shared" si="9"/>
        <v>777.21771839116036</v>
      </c>
      <c r="E104" s="28">
        <f t="shared" si="11"/>
        <v>493.6156149421729</v>
      </c>
      <c r="F104" s="28">
        <f t="shared" si="12"/>
        <v>1270.8333333333333</v>
      </c>
      <c r="G104" s="28">
        <f t="shared" si="13"/>
        <v>454463.09758963954</v>
      </c>
    </row>
    <row r="105" spans="1:7" x14ac:dyDescent="0.25">
      <c r="A105" s="26">
        <f t="shared" si="7"/>
        <v>46874</v>
      </c>
      <c r="B105" s="25">
        <f t="shared" si="8"/>
        <v>31</v>
      </c>
      <c r="C105" s="28">
        <f t="shared" si="10"/>
        <v>454463.09758963954</v>
      </c>
      <c r="D105" s="28">
        <f t="shared" si="9"/>
        <v>802.25360699504427</v>
      </c>
      <c r="E105" s="28">
        <f t="shared" si="11"/>
        <v>468.57972633828899</v>
      </c>
      <c r="F105" s="28">
        <f t="shared" si="12"/>
        <v>1270.8333333333333</v>
      </c>
      <c r="G105" s="28">
        <f t="shared" si="13"/>
        <v>453994.51786330127</v>
      </c>
    </row>
    <row r="106" spans="1:7" x14ac:dyDescent="0.25">
      <c r="A106" s="26">
        <f t="shared" si="7"/>
        <v>46905</v>
      </c>
      <c r="B106" s="25">
        <f t="shared" si="8"/>
        <v>30</v>
      </c>
      <c r="C106" s="28">
        <f t="shared" si="10"/>
        <v>453994.51786330127</v>
      </c>
      <c r="D106" s="28">
        <f t="shared" si="9"/>
        <v>775.57396801647315</v>
      </c>
      <c r="E106" s="28">
        <f t="shared" si="11"/>
        <v>495.25936531686011</v>
      </c>
      <c r="F106" s="28">
        <f t="shared" si="12"/>
        <v>1270.8333333333333</v>
      </c>
      <c r="G106" s="28">
        <f t="shared" si="13"/>
        <v>453499.25849798438</v>
      </c>
    </row>
    <row r="107" spans="1:7" x14ac:dyDescent="0.25">
      <c r="A107" s="26">
        <f t="shared" si="7"/>
        <v>46935</v>
      </c>
      <c r="B107" s="25">
        <f t="shared" si="8"/>
        <v>31</v>
      </c>
      <c r="C107" s="28">
        <f t="shared" si="10"/>
        <v>453499.25849798438</v>
      </c>
      <c r="D107" s="28">
        <f t="shared" si="9"/>
        <v>800.55216326519178</v>
      </c>
      <c r="E107" s="28">
        <f t="shared" si="11"/>
        <v>470.28117006814148</v>
      </c>
      <c r="F107" s="28">
        <f t="shared" si="12"/>
        <v>1270.8333333333333</v>
      </c>
      <c r="G107" s="28">
        <f t="shared" si="13"/>
        <v>453028.97732791625</v>
      </c>
    </row>
    <row r="108" spans="1:7" x14ac:dyDescent="0.25">
      <c r="A108" s="26">
        <f t="shared" si="7"/>
        <v>46966</v>
      </c>
      <c r="B108" s="25">
        <f t="shared" si="8"/>
        <v>31</v>
      </c>
      <c r="C108" s="28">
        <f t="shared" si="10"/>
        <v>453028.97732791625</v>
      </c>
      <c r="D108" s="28">
        <f t="shared" si="9"/>
        <v>799.72198636636324</v>
      </c>
      <c r="E108" s="28">
        <f t="shared" si="11"/>
        <v>471.11134696697002</v>
      </c>
      <c r="F108" s="28">
        <f t="shared" si="12"/>
        <v>1270.8333333333333</v>
      </c>
      <c r="G108" s="28">
        <f t="shared" si="13"/>
        <v>452557.86598094925</v>
      </c>
    </row>
    <row r="109" spans="1:7" x14ac:dyDescent="0.25">
      <c r="A109" s="26">
        <f t="shared" si="7"/>
        <v>46997</v>
      </c>
      <c r="B109" s="25">
        <f t="shared" si="8"/>
        <v>30</v>
      </c>
      <c r="C109" s="28">
        <f t="shared" si="10"/>
        <v>452557.86598094925</v>
      </c>
      <c r="D109" s="28">
        <f t="shared" si="9"/>
        <v>773.11968771745501</v>
      </c>
      <c r="E109" s="28">
        <f t="shared" si="11"/>
        <v>497.71364561587825</v>
      </c>
      <c r="F109" s="28">
        <f t="shared" si="12"/>
        <v>1270.8333333333333</v>
      </c>
      <c r="G109" s="28">
        <f t="shared" si="13"/>
        <v>452060.15233533335</v>
      </c>
    </row>
    <row r="110" spans="1:7" x14ac:dyDescent="0.25">
      <c r="A110" s="26">
        <f t="shared" si="7"/>
        <v>47027</v>
      </c>
      <c r="B110" s="25">
        <f t="shared" si="8"/>
        <v>31</v>
      </c>
      <c r="C110" s="28">
        <f t="shared" si="10"/>
        <v>452060.15233533335</v>
      </c>
      <c r="D110" s="28">
        <f t="shared" si="9"/>
        <v>798.01174113640093</v>
      </c>
      <c r="E110" s="28">
        <f t="shared" si="11"/>
        <v>472.82159219693233</v>
      </c>
      <c r="F110" s="28">
        <f t="shared" si="12"/>
        <v>1270.8333333333333</v>
      </c>
      <c r="G110" s="28">
        <f t="shared" si="13"/>
        <v>451587.33074313641</v>
      </c>
    </row>
    <row r="111" spans="1:7" x14ac:dyDescent="0.25">
      <c r="A111" s="26">
        <f t="shared" si="7"/>
        <v>47058</v>
      </c>
      <c r="B111" s="25">
        <f t="shared" si="8"/>
        <v>30</v>
      </c>
      <c r="C111" s="28">
        <f t="shared" si="10"/>
        <v>451587.33074313641</v>
      </c>
      <c r="D111" s="28">
        <f t="shared" si="9"/>
        <v>771.46169001952467</v>
      </c>
      <c r="E111" s="28">
        <f t="shared" si="11"/>
        <v>499.37164331380859</v>
      </c>
      <c r="F111" s="28">
        <f t="shared" si="12"/>
        <v>1270.8333333333333</v>
      </c>
      <c r="G111" s="28">
        <f t="shared" si="13"/>
        <v>451087.95909982262</v>
      </c>
    </row>
    <row r="112" spans="1:7" x14ac:dyDescent="0.25">
      <c r="A112" s="26">
        <f t="shared" si="7"/>
        <v>47088</v>
      </c>
      <c r="B112" s="25">
        <f t="shared" si="8"/>
        <v>31</v>
      </c>
      <c r="C112" s="28">
        <f t="shared" si="10"/>
        <v>451087.95909982262</v>
      </c>
      <c r="D112" s="28">
        <f t="shared" si="9"/>
        <v>796.29555002204802</v>
      </c>
      <c r="E112" s="28">
        <f t="shared" si="11"/>
        <v>474.53778331128524</v>
      </c>
      <c r="F112" s="28">
        <f t="shared" si="12"/>
        <v>1270.8333333333333</v>
      </c>
      <c r="G112" s="28">
        <f t="shared" si="13"/>
        <v>450613.42131651135</v>
      </c>
    </row>
    <row r="113" spans="1:7" x14ac:dyDescent="0.25">
      <c r="A113" s="26">
        <f t="shared" si="7"/>
        <v>47119</v>
      </c>
      <c r="B113" s="25">
        <f t="shared" si="8"/>
        <v>31</v>
      </c>
      <c r="C113" s="28">
        <f t="shared" si="10"/>
        <v>450613.42131651135</v>
      </c>
      <c r="D113" s="28">
        <f t="shared" si="9"/>
        <v>795.45785901845272</v>
      </c>
      <c r="E113" s="28">
        <f t="shared" si="11"/>
        <v>475.37547431488053</v>
      </c>
      <c r="F113" s="28">
        <f t="shared" si="12"/>
        <v>1270.8333333333333</v>
      </c>
      <c r="G113" s="28">
        <f t="shared" si="13"/>
        <v>450138.04584219644</v>
      </c>
    </row>
    <row r="114" spans="1:7" x14ac:dyDescent="0.25">
      <c r="A114" s="26">
        <f t="shared" si="7"/>
        <v>47150</v>
      </c>
      <c r="B114" s="25">
        <f t="shared" si="8"/>
        <v>28</v>
      </c>
      <c r="C114" s="28">
        <f t="shared" si="10"/>
        <v>450138.04584219644</v>
      </c>
      <c r="D114" s="28">
        <f t="shared" si="9"/>
        <v>717.72010642616885</v>
      </c>
      <c r="E114" s="28">
        <f t="shared" si="11"/>
        <v>553.1132269071644</v>
      </c>
      <c r="F114" s="28">
        <f t="shared" si="12"/>
        <v>1270.8333333333333</v>
      </c>
      <c r="G114" s="28">
        <f t="shared" si="13"/>
        <v>449584.93261528929</v>
      </c>
    </row>
    <row r="115" spans="1:7" x14ac:dyDescent="0.25">
      <c r="A115" s="26">
        <f t="shared" si="7"/>
        <v>47178</v>
      </c>
      <c r="B115" s="25">
        <f t="shared" si="8"/>
        <v>31</v>
      </c>
      <c r="C115" s="28">
        <f t="shared" si="10"/>
        <v>449584.93261528929</v>
      </c>
      <c r="D115" s="28">
        <f t="shared" si="9"/>
        <v>793.64229076948982</v>
      </c>
      <c r="E115" s="28">
        <f t="shared" si="11"/>
        <v>477.19104256384344</v>
      </c>
      <c r="F115" s="28">
        <f t="shared" si="12"/>
        <v>1270.8333333333333</v>
      </c>
      <c r="G115" s="28">
        <f t="shared" si="13"/>
        <v>449107.74157272547</v>
      </c>
    </row>
    <row r="116" spans="1:7" x14ac:dyDescent="0.25">
      <c r="A116" s="26">
        <f t="shared" si="7"/>
        <v>47209</v>
      </c>
      <c r="B116" s="25">
        <f t="shared" si="8"/>
        <v>30</v>
      </c>
      <c r="C116" s="28">
        <f t="shared" si="10"/>
        <v>449107.74157272547</v>
      </c>
      <c r="D116" s="28">
        <f t="shared" si="9"/>
        <v>767.2257251867394</v>
      </c>
      <c r="E116" s="28">
        <f t="shared" si="11"/>
        <v>503.60760814659386</v>
      </c>
      <c r="F116" s="28">
        <f t="shared" si="12"/>
        <v>1270.8333333333333</v>
      </c>
      <c r="G116" s="28">
        <f t="shared" si="13"/>
        <v>448604.13396457885</v>
      </c>
    </row>
    <row r="117" spans="1:7" x14ac:dyDescent="0.25">
      <c r="A117" s="26">
        <f t="shared" si="7"/>
        <v>47239</v>
      </c>
      <c r="B117" s="25">
        <f t="shared" si="8"/>
        <v>31</v>
      </c>
      <c r="C117" s="28">
        <f t="shared" si="10"/>
        <v>448604.13396457885</v>
      </c>
      <c r="D117" s="28">
        <f t="shared" si="9"/>
        <v>791.9109087069163</v>
      </c>
      <c r="E117" s="28">
        <f t="shared" si="11"/>
        <v>478.92242462641696</v>
      </c>
      <c r="F117" s="28">
        <f t="shared" si="12"/>
        <v>1270.8333333333333</v>
      </c>
      <c r="G117" s="28">
        <f t="shared" si="13"/>
        <v>448125.21153995243</v>
      </c>
    </row>
    <row r="118" spans="1:7" x14ac:dyDescent="0.25">
      <c r="A118" s="26">
        <f t="shared" si="7"/>
        <v>47270</v>
      </c>
      <c r="B118" s="25">
        <f t="shared" si="8"/>
        <v>30</v>
      </c>
      <c r="C118" s="28">
        <f t="shared" si="10"/>
        <v>448125.21153995243</v>
      </c>
      <c r="D118" s="28">
        <f t="shared" si="9"/>
        <v>765.54723638075211</v>
      </c>
      <c r="E118" s="28">
        <f t="shared" si="11"/>
        <v>505.28609695258115</v>
      </c>
      <c r="F118" s="28">
        <f t="shared" si="12"/>
        <v>1270.8333333333333</v>
      </c>
      <c r="G118" s="28">
        <f t="shared" si="13"/>
        <v>447619.92544299987</v>
      </c>
    </row>
    <row r="119" spans="1:7" x14ac:dyDescent="0.25">
      <c r="A119" s="26">
        <f t="shared" si="7"/>
        <v>47300</v>
      </c>
      <c r="B119" s="25">
        <f t="shared" si="8"/>
        <v>31</v>
      </c>
      <c r="C119" s="28">
        <f t="shared" si="10"/>
        <v>447619.92544299987</v>
      </c>
      <c r="D119" s="28">
        <f t="shared" si="9"/>
        <v>790.17350727507335</v>
      </c>
      <c r="E119" s="28">
        <f t="shared" si="11"/>
        <v>480.65982605825991</v>
      </c>
      <c r="F119" s="28">
        <f t="shared" si="12"/>
        <v>1270.8333333333333</v>
      </c>
      <c r="G119" s="28">
        <f t="shared" si="13"/>
        <v>447139.26561694162</v>
      </c>
    </row>
    <row r="120" spans="1:7" x14ac:dyDescent="0.25">
      <c r="A120" s="26">
        <f t="shared" si="7"/>
        <v>47331</v>
      </c>
      <c r="B120" s="25">
        <f t="shared" si="8"/>
        <v>31</v>
      </c>
      <c r="C120" s="28">
        <f t="shared" si="10"/>
        <v>447139.26561694162</v>
      </c>
      <c r="D120" s="28">
        <f t="shared" si="9"/>
        <v>789.32500916546223</v>
      </c>
      <c r="E120" s="28">
        <f t="shared" si="11"/>
        <v>481.50832416787102</v>
      </c>
      <c r="F120" s="28">
        <f t="shared" si="12"/>
        <v>1270.8333333333333</v>
      </c>
      <c r="G120" s="28">
        <f t="shared" si="13"/>
        <v>446657.75729277375</v>
      </c>
    </row>
    <row r="121" spans="1:7" x14ac:dyDescent="0.25">
      <c r="A121" s="26">
        <f t="shared" si="7"/>
        <v>47362</v>
      </c>
      <c r="B121" s="25">
        <f t="shared" si="8"/>
        <v>30</v>
      </c>
      <c r="C121" s="28">
        <f t="shared" si="10"/>
        <v>446657.75729277375</v>
      </c>
      <c r="D121" s="28">
        <f t="shared" si="9"/>
        <v>763.04033537515511</v>
      </c>
      <c r="E121" s="28">
        <f t="shared" si="11"/>
        <v>507.79299795817815</v>
      </c>
      <c r="F121" s="28">
        <f t="shared" si="12"/>
        <v>1270.8333333333333</v>
      </c>
      <c r="G121" s="28">
        <f t="shared" si="13"/>
        <v>446149.96429481555</v>
      </c>
    </row>
    <row r="122" spans="1:7" x14ac:dyDescent="0.25">
      <c r="A122" s="26">
        <f t="shared" si="7"/>
        <v>47392</v>
      </c>
      <c r="B122" s="25">
        <f t="shared" si="8"/>
        <v>31</v>
      </c>
      <c r="C122" s="28">
        <f t="shared" si="10"/>
        <v>446149.96429481555</v>
      </c>
      <c r="D122" s="28">
        <f t="shared" si="9"/>
        <v>787.57861752598694</v>
      </c>
      <c r="E122" s="28">
        <f t="shared" si="11"/>
        <v>483.25471580734632</v>
      </c>
      <c r="F122" s="28">
        <f t="shared" si="12"/>
        <v>1270.8333333333333</v>
      </c>
      <c r="G122" s="28">
        <f t="shared" si="13"/>
        <v>445666.70957900822</v>
      </c>
    </row>
    <row r="123" spans="1:7" x14ac:dyDescent="0.25">
      <c r="A123" s="26">
        <f t="shared" si="7"/>
        <v>47423</v>
      </c>
      <c r="B123" s="25">
        <f t="shared" si="8"/>
        <v>30</v>
      </c>
      <c r="C123" s="28">
        <f t="shared" si="10"/>
        <v>445666.70957900822</v>
      </c>
      <c r="D123" s="28">
        <f t="shared" si="9"/>
        <v>761.3472955308057</v>
      </c>
      <c r="E123" s="28">
        <f t="shared" si="11"/>
        <v>509.48603780252756</v>
      </c>
      <c r="F123" s="28">
        <f t="shared" si="12"/>
        <v>1270.8333333333333</v>
      </c>
      <c r="G123" s="28">
        <f t="shared" si="13"/>
        <v>445157.22354120569</v>
      </c>
    </row>
    <row r="124" spans="1:7" x14ac:dyDescent="0.25">
      <c r="A124" s="26">
        <f t="shared" si="7"/>
        <v>47453</v>
      </c>
      <c r="B124" s="25">
        <f t="shared" si="8"/>
        <v>31</v>
      </c>
      <c r="C124" s="28">
        <f t="shared" si="10"/>
        <v>445157.22354120569</v>
      </c>
      <c r="D124" s="28">
        <f t="shared" si="9"/>
        <v>785.82615433454521</v>
      </c>
      <c r="E124" s="28">
        <f t="shared" si="11"/>
        <v>485.00717899878805</v>
      </c>
      <c r="F124" s="28">
        <f t="shared" si="12"/>
        <v>1270.8333333333333</v>
      </c>
      <c r="G124" s="28">
        <f t="shared" si="13"/>
        <v>444672.21636220691</v>
      </c>
    </row>
    <row r="125" spans="1:7" x14ac:dyDescent="0.25">
      <c r="A125" s="26">
        <f t="shared" si="7"/>
        <v>47484</v>
      </c>
      <c r="B125" s="25">
        <f t="shared" si="8"/>
        <v>31</v>
      </c>
      <c r="C125" s="28">
        <f t="shared" si="10"/>
        <v>444672.21636220691</v>
      </c>
      <c r="D125" s="28">
        <f t="shared" si="9"/>
        <v>784.96998193939589</v>
      </c>
      <c r="E125" s="28">
        <f t="shared" si="11"/>
        <v>485.86335139393736</v>
      </c>
      <c r="F125" s="28">
        <f t="shared" si="12"/>
        <v>1270.8333333333333</v>
      </c>
      <c r="G125" s="28">
        <f t="shared" si="13"/>
        <v>444186.35301081295</v>
      </c>
    </row>
    <row r="126" spans="1:7" x14ac:dyDescent="0.25">
      <c r="A126" s="26">
        <f t="shared" si="7"/>
        <v>47515</v>
      </c>
      <c r="B126" s="25">
        <f t="shared" si="8"/>
        <v>28</v>
      </c>
      <c r="C126" s="28">
        <f t="shared" si="10"/>
        <v>444186.35301081295</v>
      </c>
      <c r="D126" s="28">
        <f t="shared" si="9"/>
        <v>708.23046285612952</v>
      </c>
      <c r="E126" s="28">
        <f t="shared" si="11"/>
        <v>562.60287047720374</v>
      </c>
      <c r="F126" s="28">
        <f t="shared" si="12"/>
        <v>1270.8333333333333</v>
      </c>
      <c r="G126" s="28">
        <f t="shared" si="13"/>
        <v>443623.75014033576</v>
      </c>
    </row>
    <row r="127" spans="1:7" x14ac:dyDescent="0.25">
      <c r="A127" s="26">
        <f t="shared" si="7"/>
        <v>47543</v>
      </c>
      <c r="B127" s="25">
        <f t="shared" si="8"/>
        <v>31</v>
      </c>
      <c r="C127" s="28">
        <f t="shared" si="10"/>
        <v>443623.75014033576</v>
      </c>
      <c r="D127" s="28">
        <f t="shared" si="9"/>
        <v>783.1191478171761</v>
      </c>
      <c r="E127" s="28">
        <f t="shared" si="11"/>
        <v>487.71418551615716</v>
      </c>
      <c r="F127" s="28">
        <f t="shared" si="12"/>
        <v>1270.8333333333333</v>
      </c>
      <c r="G127" s="28">
        <f t="shared" si="13"/>
        <v>443136.03595481958</v>
      </c>
    </row>
    <row r="128" spans="1:7" x14ac:dyDescent="0.25">
      <c r="A128" s="26">
        <f t="shared" si="7"/>
        <v>47574</v>
      </c>
      <c r="B128" s="25">
        <f t="shared" si="8"/>
        <v>30</v>
      </c>
      <c r="C128" s="28">
        <f t="shared" si="10"/>
        <v>443136.03595481958</v>
      </c>
      <c r="D128" s="28">
        <f t="shared" si="9"/>
        <v>757.02406142281689</v>
      </c>
      <c r="E128" s="28">
        <f t="shared" si="11"/>
        <v>513.80927191051637</v>
      </c>
      <c r="F128" s="28">
        <f t="shared" si="12"/>
        <v>1270.8333333333333</v>
      </c>
      <c r="G128" s="28">
        <f t="shared" si="13"/>
        <v>442622.22668290907</v>
      </c>
    </row>
    <row r="129" spans="1:7" x14ac:dyDescent="0.25">
      <c r="A129" s="26">
        <f t="shared" si="7"/>
        <v>47604</v>
      </c>
      <c r="B129" s="25">
        <f t="shared" si="8"/>
        <v>31</v>
      </c>
      <c r="C129" s="28">
        <f t="shared" si="10"/>
        <v>442622.22668290907</v>
      </c>
      <c r="D129" s="28">
        <f t="shared" si="9"/>
        <v>781.35118071385762</v>
      </c>
      <c r="E129" s="28">
        <f t="shared" si="11"/>
        <v>489.48215261947564</v>
      </c>
      <c r="F129" s="28">
        <f t="shared" si="12"/>
        <v>1270.8333333333333</v>
      </c>
      <c r="G129" s="28">
        <f t="shared" si="13"/>
        <v>442132.74453028961</v>
      </c>
    </row>
    <row r="130" spans="1:7" x14ac:dyDescent="0.25">
      <c r="A130" s="26">
        <f t="shared" si="7"/>
        <v>47635</v>
      </c>
      <c r="B130" s="25">
        <f t="shared" si="8"/>
        <v>30</v>
      </c>
      <c r="C130" s="28">
        <f t="shared" si="10"/>
        <v>442132.74453028961</v>
      </c>
      <c r="D130" s="28">
        <f t="shared" si="9"/>
        <v>755.31010523924476</v>
      </c>
      <c r="E130" s="28">
        <f t="shared" si="11"/>
        <v>515.52322809408849</v>
      </c>
      <c r="F130" s="28">
        <f t="shared" si="12"/>
        <v>1270.8333333333333</v>
      </c>
      <c r="G130" s="28">
        <f t="shared" si="13"/>
        <v>441617.22130219551</v>
      </c>
    </row>
    <row r="131" spans="1:7" x14ac:dyDescent="0.25">
      <c r="A131" s="26">
        <f t="shared" ref="A131:A194" si="14">EOMONTH(A130,0)+1</f>
        <v>47665</v>
      </c>
      <c r="B131" s="25">
        <f t="shared" ref="B131:B194" si="15">+A132-A131</f>
        <v>31</v>
      </c>
      <c r="C131" s="28">
        <f t="shared" si="10"/>
        <v>441617.22130219551</v>
      </c>
      <c r="D131" s="28">
        <f t="shared" ref="D131:D194" si="16">+$I$2*C131*B131/360</f>
        <v>779.57706704873681</v>
      </c>
      <c r="E131" s="28">
        <f t="shared" si="11"/>
        <v>491.25626628459645</v>
      </c>
      <c r="F131" s="28">
        <f t="shared" si="12"/>
        <v>1270.8333333333333</v>
      </c>
      <c r="G131" s="28">
        <f t="shared" si="13"/>
        <v>441125.96503591089</v>
      </c>
    </row>
    <row r="132" spans="1:7" x14ac:dyDescent="0.25">
      <c r="A132" s="26">
        <f t="shared" si="14"/>
        <v>47696</v>
      </c>
      <c r="B132" s="25">
        <f t="shared" si="15"/>
        <v>31</v>
      </c>
      <c r="C132" s="28">
        <f t="shared" ref="C132:C195" si="17">+G131</f>
        <v>441125.96503591089</v>
      </c>
      <c r="D132" s="28">
        <f t="shared" si="16"/>
        <v>778.70986327867047</v>
      </c>
      <c r="E132" s="28">
        <f t="shared" ref="E132:E195" si="18">+F132-D132</f>
        <v>492.12347005466279</v>
      </c>
      <c r="F132" s="28">
        <f t="shared" ref="F132:F195" si="19">+($I$2+$J$2)*$C$2/12</f>
        <v>1270.8333333333333</v>
      </c>
      <c r="G132" s="28">
        <f t="shared" ref="G132:G195" si="20">++C132-E132</f>
        <v>440633.84156585624</v>
      </c>
    </row>
    <row r="133" spans="1:7" x14ac:dyDescent="0.25">
      <c r="A133" s="26">
        <f t="shared" si="14"/>
        <v>47727</v>
      </c>
      <c r="B133" s="25">
        <f t="shared" si="15"/>
        <v>30</v>
      </c>
      <c r="C133" s="28">
        <f t="shared" si="17"/>
        <v>440633.84156585624</v>
      </c>
      <c r="D133" s="28">
        <f t="shared" si="16"/>
        <v>752.74947934167119</v>
      </c>
      <c r="E133" s="28">
        <f t="shared" si="18"/>
        <v>518.08385399166207</v>
      </c>
      <c r="F133" s="28">
        <f t="shared" si="19"/>
        <v>1270.8333333333333</v>
      </c>
      <c r="G133" s="28">
        <f t="shared" si="20"/>
        <v>440115.7577118646</v>
      </c>
    </row>
    <row r="134" spans="1:7" x14ac:dyDescent="0.25">
      <c r="A134" s="26">
        <f t="shared" si="14"/>
        <v>47757</v>
      </c>
      <c r="B134" s="25">
        <f t="shared" si="15"/>
        <v>31</v>
      </c>
      <c r="C134" s="28">
        <f t="shared" si="17"/>
        <v>440115.7577118646</v>
      </c>
      <c r="D134" s="28">
        <f t="shared" si="16"/>
        <v>776.92656673858323</v>
      </c>
      <c r="E134" s="28">
        <f t="shared" si="18"/>
        <v>493.90676659475002</v>
      </c>
      <c r="F134" s="28">
        <f t="shared" si="19"/>
        <v>1270.8333333333333</v>
      </c>
      <c r="G134" s="28">
        <f t="shared" si="20"/>
        <v>439621.85094526986</v>
      </c>
    </row>
    <row r="135" spans="1:7" x14ac:dyDescent="0.25">
      <c r="A135" s="26">
        <f t="shared" si="14"/>
        <v>47788</v>
      </c>
      <c r="B135" s="25">
        <f t="shared" si="15"/>
        <v>30</v>
      </c>
      <c r="C135" s="28">
        <f t="shared" si="17"/>
        <v>439621.85094526986</v>
      </c>
      <c r="D135" s="28">
        <f t="shared" si="16"/>
        <v>751.02066203150264</v>
      </c>
      <c r="E135" s="28">
        <f t="shared" si="18"/>
        <v>519.81267130183062</v>
      </c>
      <c r="F135" s="28">
        <f t="shared" si="19"/>
        <v>1270.8333333333333</v>
      </c>
      <c r="G135" s="28">
        <f t="shared" si="20"/>
        <v>439102.03827396804</v>
      </c>
    </row>
    <row r="136" spans="1:7" x14ac:dyDescent="0.25">
      <c r="A136" s="26">
        <f t="shared" si="14"/>
        <v>47818</v>
      </c>
      <c r="B136" s="25">
        <f t="shared" si="15"/>
        <v>31</v>
      </c>
      <c r="C136" s="28">
        <f t="shared" si="17"/>
        <v>439102.03827396804</v>
      </c>
      <c r="D136" s="28">
        <f t="shared" si="16"/>
        <v>775.13707034196295</v>
      </c>
      <c r="E136" s="28">
        <f t="shared" si="18"/>
        <v>495.6962629913703</v>
      </c>
      <c r="F136" s="28">
        <f t="shared" si="19"/>
        <v>1270.8333333333333</v>
      </c>
      <c r="G136" s="28">
        <f t="shared" si="20"/>
        <v>438606.34201097669</v>
      </c>
    </row>
    <row r="137" spans="1:7" x14ac:dyDescent="0.25">
      <c r="A137" s="26">
        <f t="shared" si="14"/>
        <v>47849</v>
      </c>
      <c r="B137" s="25">
        <f t="shared" si="15"/>
        <v>31</v>
      </c>
      <c r="C137" s="28">
        <f t="shared" si="17"/>
        <v>438606.34201097669</v>
      </c>
      <c r="D137" s="28">
        <f t="shared" si="16"/>
        <v>774.26202874437683</v>
      </c>
      <c r="E137" s="28">
        <f t="shared" si="18"/>
        <v>496.57130458895642</v>
      </c>
      <c r="F137" s="28">
        <f t="shared" si="19"/>
        <v>1270.8333333333333</v>
      </c>
      <c r="G137" s="28">
        <f t="shared" si="20"/>
        <v>438109.77070638776</v>
      </c>
    </row>
    <row r="138" spans="1:7" x14ac:dyDescent="0.25">
      <c r="A138" s="26">
        <f t="shared" si="14"/>
        <v>47880</v>
      </c>
      <c r="B138" s="25">
        <f t="shared" si="15"/>
        <v>28</v>
      </c>
      <c r="C138" s="28">
        <f t="shared" si="17"/>
        <v>438109.77070638776</v>
      </c>
      <c r="D138" s="28">
        <f t="shared" si="16"/>
        <v>698.54168995962937</v>
      </c>
      <c r="E138" s="28">
        <f t="shared" si="18"/>
        <v>572.29164337370389</v>
      </c>
      <c r="F138" s="28">
        <f t="shared" si="19"/>
        <v>1270.8333333333333</v>
      </c>
      <c r="G138" s="28">
        <f t="shared" si="20"/>
        <v>437537.47906301403</v>
      </c>
    </row>
    <row r="139" spans="1:7" x14ac:dyDescent="0.25">
      <c r="A139" s="26">
        <f t="shared" si="14"/>
        <v>47908</v>
      </c>
      <c r="B139" s="25">
        <f t="shared" si="15"/>
        <v>31</v>
      </c>
      <c r="C139" s="28">
        <f t="shared" si="17"/>
        <v>437537.47906301403</v>
      </c>
      <c r="D139" s="28">
        <f t="shared" si="16"/>
        <v>772.37518873484851</v>
      </c>
      <c r="E139" s="28">
        <f t="shared" si="18"/>
        <v>498.45814459848475</v>
      </c>
      <c r="F139" s="28">
        <f t="shared" si="19"/>
        <v>1270.8333333333333</v>
      </c>
      <c r="G139" s="28">
        <f t="shared" si="20"/>
        <v>437039.02091841557</v>
      </c>
    </row>
    <row r="140" spans="1:7" x14ac:dyDescent="0.25">
      <c r="A140" s="26">
        <f t="shared" si="14"/>
        <v>47939</v>
      </c>
      <c r="B140" s="25">
        <f t="shared" si="15"/>
        <v>30</v>
      </c>
      <c r="C140" s="28">
        <f t="shared" si="17"/>
        <v>437039.02091841557</v>
      </c>
      <c r="D140" s="28">
        <f t="shared" si="16"/>
        <v>746.60832740229318</v>
      </c>
      <c r="E140" s="28">
        <f t="shared" si="18"/>
        <v>524.22500593104007</v>
      </c>
      <c r="F140" s="28">
        <f t="shared" si="19"/>
        <v>1270.8333333333333</v>
      </c>
      <c r="G140" s="28">
        <f t="shared" si="20"/>
        <v>436514.79591248452</v>
      </c>
    </row>
    <row r="141" spans="1:7" x14ac:dyDescent="0.25">
      <c r="A141" s="26">
        <f t="shared" si="14"/>
        <v>47969</v>
      </c>
      <c r="B141" s="25">
        <f t="shared" si="15"/>
        <v>31</v>
      </c>
      <c r="C141" s="28">
        <f t="shared" si="17"/>
        <v>436514.79591248452</v>
      </c>
      <c r="D141" s="28">
        <f t="shared" si="16"/>
        <v>770.56986889551092</v>
      </c>
      <c r="E141" s="28">
        <f t="shared" si="18"/>
        <v>500.26346443782234</v>
      </c>
      <c r="F141" s="28">
        <f t="shared" si="19"/>
        <v>1270.8333333333333</v>
      </c>
      <c r="G141" s="28">
        <f t="shared" si="20"/>
        <v>436014.53244804672</v>
      </c>
    </row>
    <row r="142" spans="1:7" x14ac:dyDescent="0.25">
      <c r="A142" s="26">
        <f t="shared" si="14"/>
        <v>48000</v>
      </c>
      <c r="B142" s="25">
        <f t="shared" si="15"/>
        <v>30</v>
      </c>
      <c r="C142" s="28">
        <f t="shared" si="17"/>
        <v>436014.53244804672</v>
      </c>
      <c r="D142" s="28">
        <f t="shared" si="16"/>
        <v>744.85815959874651</v>
      </c>
      <c r="E142" s="28">
        <f t="shared" si="18"/>
        <v>525.97517373458675</v>
      </c>
      <c r="F142" s="28">
        <f t="shared" si="19"/>
        <v>1270.8333333333333</v>
      </c>
      <c r="G142" s="28">
        <f t="shared" si="20"/>
        <v>435488.55727431213</v>
      </c>
    </row>
    <row r="143" spans="1:7" x14ac:dyDescent="0.25">
      <c r="A143" s="26">
        <f t="shared" si="14"/>
        <v>48030</v>
      </c>
      <c r="B143" s="25">
        <f t="shared" si="15"/>
        <v>31</v>
      </c>
      <c r="C143" s="28">
        <f t="shared" si="17"/>
        <v>435488.55727431213</v>
      </c>
      <c r="D143" s="28">
        <f t="shared" si="16"/>
        <v>768.75827263284839</v>
      </c>
      <c r="E143" s="28">
        <f t="shared" si="18"/>
        <v>502.07506070048487</v>
      </c>
      <c r="F143" s="28">
        <f t="shared" si="19"/>
        <v>1270.8333333333333</v>
      </c>
      <c r="G143" s="28">
        <f t="shared" si="20"/>
        <v>434986.48221361166</v>
      </c>
    </row>
    <row r="144" spans="1:7" x14ac:dyDescent="0.25">
      <c r="A144" s="26">
        <f t="shared" si="14"/>
        <v>48061</v>
      </c>
      <c r="B144" s="25">
        <f t="shared" si="15"/>
        <v>31</v>
      </c>
      <c r="C144" s="28">
        <f t="shared" si="17"/>
        <v>434986.48221361166</v>
      </c>
      <c r="D144" s="28">
        <f t="shared" si="16"/>
        <v>767.8719706854173</v>
      </c>
      <c r="E144" s="28">
        <f t="shared" si="18"/>
        <v>502.96136264791596</v>
      </c>
      <c r="F144" s="28">
        <f t="shared" si="19"/>
        <v>1270.8333333333333</v>
      </c>
      <c r="G144" s="28">
        <f t="shared" si="20"/>
        <v>434483.52085096372</v>
      </c>
    </row>
    <row r="145" spans="1:7" x14ac:dyDescent="0.25">
      <c r="A145" s="26">
        <f t="shared" si="14"/>
        <v>48092</v>
      </c>
      <c r="B145" s="25">
        <f t="shared" si="15"/>
        <v>30</v>
      </c>
      <c r="C145" s="28">
        <f t="shared" si="17"/>
        <v>434483.52085096372</v>
      </c>
      <c r="D145" s="28">
        <f t="shared" si="16"/>
        <v>742.24268145372969</v>
      </c>
      <c r="E145" s="28">
        <f t="shared" si="18"/>
        <v>528.59065187960357</v>
      </c>
      <c r="F145" s="28">
        <f t="shared" si="19"/>
        <v>1270.8333333333333</v>
      </c>
      <c r="G145" s="28">
        <f t="shared" si="20"/>
        <v>433954.9301990841</v>
      </c>
    </row>
    <row r="146" spans="1:7" x14ac:dyDescent="0.25">
      <c r="A146" s="26">
        <f t="shared" si="14"/>
        <v>48122</v>
      </c>
      <c r="B146" s="25">
        <f t="shared" si="15"/>
        <v>31</v>
      </c>
      <c r="C146" s="28">
        <f t="shared" si="17"/>
        <v>433954.9301990841</v>
      </c>
      <c r="D146" s="28">
        <f t="shared" si="16"/>
        <v>766.05099483754987</v>
      </c>
      <c r="E146" s="28">
        <f t="shared" si="18"/>
        <v>504.78233849578339</v>
      </c>
      <c r="F146" s="28">
        <f t="shared" si="19"/>
        <v>1270.8333333333333</v>
      </c>
      <c r="G146" s="28">
        <f t="shared" si="20"/>
        <v>433450.14786058833</v>
      </c>
    </row>
    <row r="147" spans="1:7" x14ac:dyDescent="0.25">
      <c r="A147" s="26">
        <f t="shared" si="14"/>
        <v>48153</v>
      </c>
      <c r="B147" s="25">
        <f t="shared" si="15"/>
        <v>30</v>
      </c>
      <c r="C147" s="28">
        <f t="shared" si="17"/>
        <v>433450.14786058833</v>
      </c>
      <c r="D147" s="28">
        <f t="shared" si="16"/>
        <v>740.47733592850511</v>
      </c>
      <c r="E147" s="28">
        <f t="shared" si="18"/>
        <v>530.35599740482814</v>
      </c>
      <c r="F147" s="28">
        <f t="shared" si="19"/>
        <v>1270.8333333333333</v>
      </c>
      <c r="G147" s="28">
        <f t="shared" si="20"/>
        <v>432919.79186318349</v>
      </c>
    </row>
    <row r="148" spans="1:7" x14ac:dyDescent="0.25">
      <c r="A148" s="26">
        <f t="shared" si="14"/>
        <v>48183</v>
      </c>
      <c r="B148" s="25">
        <f t="shared" si="15"/>
        <v>31</v>
      </c>
      <c r="C148" s="28">
        <f t="shared" si="17"/>
        <v>432919.79186318349</v>
      </c>
      <c r="D148" s="28">
        <f t="shared" si="16"/>
        <v>764.2236881362586</v>
      </c>
      <c r="E148" s="28">
        <f t="shared" si="18"/>
        <v>506.60964519707466</v>
      </c>
      <c r="F148" s="28">
        <f t="shared" si="19"/>
        <v>1270.8333333333333</v>
      </c>
      <c r="G148" s="28">
        <f t="shared" si="20"/>
        <v>432413.18221798644</v>
      </c>
    </row>
    <row r="149" spans="1:7" x14ac:dyDescent="0.25">
      <c r="A149" s="26">
        <f t="shared" si="14"/>
        <v>48214</v>
      </c>
      <c r="B149" s="25">
        <f t="shared" si="15"/>
        <v>31</v>
      </c>
      <c r="C149" s="28">
        <f t="shared" si="17"/>
        <v>432413.18221798644</v>
      </c>
      <c r="D149" s="28">
        <f t="shared" si="16"/>
        <v>763.32938138758436</v>
      </c>
      <c r="E149" s="28">
        <f t="shared" si="18"/>
        <v>507.5039519457489</v>
      </c>
      <c r="F149" s="28">
        <f t="shared" si="19"/>
        <v>1270.8333333333333</v>
      </c>
      <c r="G149" s="28">
        <f t="shared" si="20"/>
        <v>431905.67826604069</v>
      </c>
    </row>
    <row r="150" spans="1:7" x14ac:dyDescent="0.25">
      <c r="A150" s="26">
        <f t="shared" si="14"/>
        <v>48245</v>
      </c>
      <c r="B150" s="25">
        <f t="shared" si="15"/>
        <v>29</v>
      </c>
      <c r="C150" s="28">
        <f t="shared" si="17"/>
        <v>431905.67826604069</v>
      </c>
      <c r="D150" s="28">
        <f t="shared" si="16"/>
        <v>713.24423813655892</v>
      </c>
      <c r="E150" s="28">
        <f t="shared" si="18"/>
        <v>557.58909519677434</v>
      </c>
      <c r="F150" s="28">
        <f t="shared" si="19"/>
        <v>1270.8333333333333</v>
      </c>
      <c r="G150" s="28">
        <f t="shared" si="20"/>
        <v>431348.08917084389</v>
      </c>
    </row>
    <row r="151" spans="1:7" x14ac:dyDescent="0.25">
      <c r="A151" s="26">
        <f t="shared" si="14"/>
        <v>48274</v>
      </c>
      <c r="B151" s="25">
        <f t="shared" si="15"/>
        <v>31</v>
      </c>
      <c r="C151" s="28">
        <f t="shared" si="17"/>
        <v>431348.08917084389</v>
      </c>
      <c r="D151" s="28">
        <f t="shared" si="16"/>
        <v>761.44919630019808</v>
      </c>
      <c r="E151" s="28">
        <f t="shared" si="18"/>
        <v>509.38413703313518</v>
      </c>
      <c r="F151" s="28">
        <f t="shared" si="19"/>
        <v>1270.8333333333333</v>
      </c>
      <c r="G151" s="28">
        <f t="shared" si="20"/>
        <v>430838.70503381075</v>
      </c>
    </row>
    <row r="152" spans="1:7" x14ac:dyDescent="0.25">
      <c r="A152" s="26">
        <f t="shared" si="14"/>
        <v>48305</v>
      </c>
      <c r="B152" s="25">
        <f t="shared" si="15"/>
        <v>30</v>
      </c>
      <c r="C152" s="28">
        <f t="shared" si="17"/>
        <v>430838.70503381075</v>
      </c>
      <c r="D152" s="28">
        <f t="shared" si="16"/>
        <v>736.01612109942664</v>
      </c>
      <c r="E152" s="28">
        <f t="shared" si="18"/>
        <v>534.81721223390662</v>
      </c>
      <c r="F152" s="28">
        <f t="shared" si="19"/>
        <v>1270.8333333333333</v>
      </c>
      <c r="G152" s="28">
        <f t="shared" si="20"/>
        <v>430303.88782157685</v>
      </c>
    </row>
    <row r="153" spans="1:7" x14ac:dyDescent="0.25">
      <c r="A153" s="26">
        <f t="shared" si="14"/>
        <v>48335</v>
      </c>
      <c r="B153" s="25">
        <f t="shared" si="15"/>
        <v>31</v>
      </c>
      <c r="C153" s="28">
        <f t="shared" si="17"/>
        <v>430303.88782157685</v>
      </c>
      <c r="D153" s="28">
        <f t="shared" si="16"/>
        <v>759.60589086281141</v>
      </c>
      <c r="E153" s="28">
        <f t="shared" si="18"/>
        <v>511.22744247052185</v>
      </c>
      <c r="F153" s="28">
        <f t="shared" si="19"/>
        <v>1270.8333333333333</v>
      </c>
      <c r="G153" s="28">
        <f t="shared" si="20"/>
        <v>429792.66037910635</v>
      </c>
    </row>
    <row r="154" spans="1:7" x14ac:dyDescent="0.25">
      <c r="A154" s="26">
        <f t="shared" si="14"/>
        <v>48366</v>
      </c>
      <c r="B154" s="25">
        <f t="shared" si="15"/>
        <v>30</v>
      </c>
      <c r="C154" s="28">
        <f t="shared" si="17"/>
        <v>429792.66037910635</v>
      </c>
      <c r="D154" s="28">
        <f t="shared" si="16"/>
        <v>734.22912814764004</v>
      </c>
      <c r="E154" s="28">
        <f t="shared" si="18"/>
        <v>536.60420518569322</v>
      </c>
      <c r="F154" s="28">
        <f t="shared" si="19"/>
        <v>1270.8333333333333</v>
      </c>
      <c r="G154" s="28">
        <f t="shared" si="20"/>
        <v>429256.05617392063</v>
      </c>
    </row>
    <row r="155" spans="1:7" x14ac:dyDescent="0.25">
      <c r="A155" s="26">
        <f t="shared" si="14"/>
        <v>48396</v>
      </c>
      <c r="B155" s="25">
        <f t="shared" si="15"/>
        <v>31</v>
      </c>
      <c r="C155" s="28">
        <f t="shared" si="17"/>
        <v>429256.05617392063</v>
      </c>
      <c r="D155" s="28">
        <f t="shared" si="16"/>
        <v>757.75617694035157</v>
      </c>
      <c r="E155" s="28">
        <f t="shared" si="18"/>
        <v>513.07715639298169</v>
      </c>
      <c r="F155" s="28">
        <f t="shared" si="19"/>
        <v>1270.8333333333333</v>
      </c>
      <c r="G155" s="28">
        <f t="shared" si="20"/>
        <v>428742.97901752766</v>
      </c>
    </row>
    <row r="156" spans="1:7" x14ac:dyDescent="0.25">
      <c r="A156" s="26">
        <f t="shared" si="14"/>
        <v>48427</v>
      </c>
      <c r="B156" s="25">
        <f t="shared" si="15"/>
        <v>31</v>
      </c>
      <c r="C156" s="28">
        <f t="shared" si="17"/>
        <v>428742.97901752766</v>
      </c>
      <c r="D156" s="28">
        <f t="shared" si="16"/>
        <v>756.85045323788574</v>
      </c>
      <c r="E156" s="28">
        <f t="shared" si="18"/>
        <v>513.98288009544751</v>
      </c>
      <c r="F156" s="28">
        <f t="shared" si="19"/>
        <v>1270.8333333333333</v>
      </c>
      <c r="G156" s="28">
        <f t="shared" si="20"/>
        <v>428228.99613743223</v>
      </c>
    </row>
    <row r="157" spans="1:7" x14ac:dyDescent="0.25">
      <c r="A157" s="26">
        <f t="shared" si="14"/>
        <v>48458</v>
      </c>
      <c r="B157" s="25">
        <f t="shared" si="15"/>
        <v>30</v>
      </c>
      <c r="C157" s="28">
        <f t="shared" si="17"/>
        <v>428228.99613743223</v>
      </c>
      <c r="D157" s="28">
        <f t="shared" si="16"/>
        <v>731.55786840144674</v>
      </c>
      <c r="E157" s="28">
        <f t="shared" si="18"/>
        <v>539.27546493188652</v>
      </c>
      <c r="F157" s="28">
        <f t="shared" si="19"/>
        <v>1270.8333333333333</v>
      </c>
      <c r="G157" s="28">
        <f t="shared" si="20"/>
        <v>427689.72067250032</v>
      </c>
    </row>
    <row r="158" spans="1:7" x14ac:dyDescent="0.25">
      <c r="A158" s="26">
        <f t="shared" si="14"/>
        <v>48488</v>
      </c>
      <c r="B158" s="25">
        <f t="shared" si="15"/>
        <v>31</v>
      </c>
      <c r="C158" s="28">
        <f t="shared" si="17"/>
        <v>427689.72067250032</v>
      </c>
      <c r="D158" s="28">
        <f t="shared" si="16"/>
        <v>754.99115968714989</v>
      </c>
      <c r="E158" s="28">
        <f t="shared" si="18"/>
        <v>515.84217364618337</v>
      </c>
      <c r="F158" s="28">
        <f t="shared" si="19"/>
        <v>1270.8333333333333</v>
      </c>
      <c r="G158" s="28">
        <f t="shared" si="20"/>
        <v>427173.87849885412</v>
      </c>
    </row>
    <row r="159" spans="1:7" x14ac:dyDescent="0.25">
      <c r="A159" s="26">
        <f t="shared" si="14"/>
        <v>48519</v>
      </c>
      <c r="B159" s="25">
        <f t="shared" si="15"/>
        <v>30</v>
      </c>
      <c r="C159" s="28">
        <f t="shared" si="17"/>
        <v>427173.87849885412</v>
      </c>
      <c r="D159" s="28">
        <f t="shared" si="16"/>
        <v>729.75537576887587</v>
      </c>
      <c r="E159" s="28">
        <f t="shared" si="18"/>
        <v>541.07795756445739</v>
      </c>
      <c r="F159" s="28">
        <f t="shared" si="19"/>
        <v>1270.8333333333333</v>
      </c>
      <c r="G159" s="28">
        <f t="shared" si="20"/>
        <v>426632.80054128967</v>
      </c>
    </row>
    <row r="160" spans="1:7" x14ac:dyDescent="0.25">
      <c r="A160" s="26">
        <f t="shared" si="14"/>
        <v>48549</v>
      </c>
      <c r="B160" s="25">
        <f t="shared" si="15"/>
        <v>31</v>
      </c>
      <c r="C160" s="28">
        <f t="shared" si="17"/>
        <v>426632.80054128967</v>
      </c>
      <c r="D160" s="28">
        <f t="shared" si="16"/>
        <v>753.12540206663766</v>
      </c>
      <c r="E160" s="28">
        <f t="shared" si="18"/>
        <v>517.7079312666956</v>
      </c>
      <c r="F160" s="28">
        <f t="shared" si="19"/>
        <v>1270.8333333333333</v>
      </c>
      <c r="G160" s="28">
        <f t="shared" si="20"/>
        <v>426115.09261002298</v>
      </c>
    </row>
    <row r="161" spans="1:7" x14ac:dyDescent="0.25">
      <c r="A161" s="26">
        <f t="shared" si="14"/>
        <v>48580</v>
      </c>
      <c r="B161" s="25">
        <f t="shared" si="15"/>
        <v>31</v>
      </c>
      <c r="C161" s="28">
        <f t="shared" si="17"/>
        <v>426115.09261002298</v>
      </c>
      <c r="D161" s="28">
        <f t="shared" si="16"/>
        <v>752.21150376019341</v>
      </c>
      <c r="E161" s="28">
        <f t="shared" si="18"/>
        <v>518.62182957313985</v>
      </c>
      <c r="F161" s="28">
        <f t="shared" si="19"/>
        <v>1270.8333333333333</v>
      </c>
      <c r="G161" s="28">
        <f t="shared" si="20"/>
        <v>425596.47078044986</v>
      </c>
    </row>
    <row r="162" spans="1:7" x14ac:dyDescent="0.25">
      <c r="A162" s="26">
        <f t="shared" si="14"/>
        <v>48611</v>
      </c>
      <c r="B162" s="25">
        <f t="shared" si="15"/>
        <v>28</v>
      </c>
      <c r="C162" s="28">
        <f t="shared" si="17"/>
        <v>425596.47078044986</v>
      </c>
      <c r="D162" s="28">
        <f t="shared" si="16"/>
        <v>678.58992841105066</v>
      </c>
      <c r="E162" s="28">
        <f t="shared" si="18"/>
        <v>592.24340492228259</v>
      </c>
      <c r="F162" s="28">
        <f t="shared" si="19"/>
        <v>1270.8333333333333</v>
      </c>
      <c r="G162" s="28">
        <f t="shared" si="20"/>
        <v>425004.22737552755</v>
      </c>
    </row>
    <row r="163" spans="1:7" x14ac:dyDescent="0.25">
      <c r="A163" s="26">
        <f t="shared" si="14"/>
        <v>48639</v>
      </c>
      <c r="B163" s="25">
        <f t="shared" si="15"/>
        <v>31</v>
      </c>
      <c r="C163" s="28">
        <f t="shared" si="17"/>
        <v>425004.22737552755</v>
      </c>
      <c r="D163" s="28">
        <f t="shared" si="16"/>
        <v>750.25051804763268</v>
      </c>
      <c r="E163" s="28">
        <f t="shared" si="18"/>
        <v>520.58281528570058</v>
      </c>
      <c r="F163" s="28">
        <f t="shared" si="19"/>
        <v>1270.8333333333333</v>
      </c>
      <c r="G163" s="28">
        <f t="shared" si="20"/>
        <v>424483.64456024184</v>
      </c>
    </row>
    <row r="164" spans="1:7" x14ac:dyDescent="0.25">
      <c r="A164" s="26">
        <f t="shared" si="14"/>
        <v>48670</v>
      </c>
      <c r="B164" s="25">
        <f t="shared" si="15"/>
        <v>30</v>
      </c>
      <c r="C164" s="28">
        <f t="shared" si="17"/>
        <v>424483.64456024184</v>
      </c>
      <c r="D164" s="28">
        <f t="shared" si="16"/>
        <v>725.15955945707969</v>
      </c>
      <c r="E164" s="28">
        <f t="shared" si="18"/>
        <v>545.67377387625356</v>
      </c>
      <c r="F164" s="28">
        <f t="shared" si="19"/>
        <v>1270.8333333333333</v>
      </c>
      <c r="G164" s="28">
        <f t="shared" si="20"/>
        <v>423937.97078636556</v>
      </c>
    </row>
    <row r="165" spans="1:7" x14ac:dyDescent="0.25">
      <c r="A165" s="26">
        <f t="shared" si="14"/>
        <v>48700</v>
      </c>
      <c r="B165" s="25">
        <f t="shared" si="15"/>
        <v>31</v>
      </c>
      <c r="C165" s="28">
        <f t="shared" si="17"/>
        <v>423937.97078636556</v>
      </c>
      <c r="D165" s="28">
        <f t="shared" si="16"/>
        <v>748.36827898537581</v>
      </c>
      <c r="E165" s="28">
        <f t="shared" si="18"/>
        <v>522.46505434795745</v>
      </c>
      <c r="F165" s="28">
        <f t="shared" si="19"/>
        <v>1270.8333333333333</v>
      </c>
      <c r="G165" s="28">
        <f t="shared" si="20"/>
        <v>423415.50573201763</v>
      </c>
    </row>
    <row r="166" spans="1:7" x14ac:dyDescent="0.25">
      <c r="A166" s="26">
        <f t="shared" si="14"/>
        <v>48731</v>
      </c>
      <c r="B166" s="25">
        <f t="shared" si="15"/>
        <v>30</v>
      </c>
      <c r="C166" s="28">
        <f t="shared" si="17"/>
        <v>423415.50573201763</v>
      </c>
      <c r="D166" s="28">
        <f t="shared" si="16"/>
        <v>723.3348222921968</v>
      </c>
      <c r="E166" s="28">
        <f t="shared" si="18"/>
        <v>547.49851104113645</v>
      </c>
      <c r="F166" s="28">
        <f t="shared" si="19"/>
        <v>1270.8333333333333</v>
      </c>
      <c r="G166" s="28">
        <f t="shared" si="20"/>
        <v>422868.00722097646</v>
      </c>
    </row>
    <row r="167" spans="1:7" x14ac:dyDescent="0.25">
      <c r="A167" s="26">
        <f t="shared" si="14"/>
        <v>48761</v>
      </c>
      <c r="B167" s="25">
        <f t="shared" si="15"/>
        <v>31</v>
      </c>
      <c r="C167" s="28">
        <f t="shared" si="17"/>
        <v>422868.00722097646</v>
      </c>
      <c r="D167" s="28">
        <f t="shared" si="16"/>
        <v>746.47949608036276</v>
      </c>
      <c r="E167" s="28">
        <f t="shared" si="18"/>
        <v>524.35383725297049</v>
      </c>
      <c r="F167" s="28">
        <f t="shared" si="19"/>
        <v>1270.8333333333333</v>
      </c>
      <c r="G167" s="28">
        <f t="shared" si="20"/>
        <v>422343.65338372352</v>
      </c>
    </row>
    <row r="168" spans="1:7" x14ac:dyDescent="0.25">
      <c r="A168" s="26">
        <f t="shared" si="14"/>
        <v>48792</v>
      </c>
      <c r="B168" s="25">
        <f t="shared" si="15"/>
        <v>31</v>
      </c>
      <c r="C168" s="28">
        <f t="shared" si="17"/>
        <v>422343.65338372352</v>
      </c>
      <c r="D168" s="28">
        <f t="shared" si="16"/>
        <v>745.55386590376747</v>
      </c>
      <c r="E168" s="28">
        <f t="shared" si="18"/>
        <v>525.27946742956578</v>
      </c>
      <c r="F168" s="28">
        <f t="shared" si="19"/>
        <v>1270.8333333333333</v>
      </c>
      <c r="G168" s="28">
        <f t="shared" si="20"/>
        <v>421818.37391629396</v>
      </c>
    </row>
    <row r="169" spans="1:7" x14ac:dyDescent="0.25">
      <c r="A169" s="26">
        <f t="shared" si="14"/>
        <v>48823</v>
      </c>
      <c r="B169" s="25">
        <f t="shared" si="15"/>
        <v>30</v>
      </c>
      <c r="C169" s="28">
        <f t="shared" si="17"/>
        <v>421818.37391629396</v>
      </c>
      <c r="D169" s="28">
        <f t="shared" si="16"/>
        <v>720.60638877366898</v>
      </c>
      <c r="E169" s="28">
        <f t="shared" si="18"/>
        <v>550.22694455966428</v>
      </c>
      <c r="F169" s="28">
        <f t="shared" si="19"/>
        <v>1270.8333333333333</v>
      </c>
      <c r="G169" s="28">
        <f t="shared" si="20"/>
        <v>421268.1469717343</v>
      </c>
    </row>
    <row r="170" spans="1:7" x14ac:dyDescent="0.25">
      <c r="A170" s="26">
        <f t="shared" si="14"/>
        <v>48853</v>
      </c>
      <c r="B170" s="25">
        <f t="shared" si="15"/>
        <v>31</v>
      </c>
      <c r="C170" s="28">
        <f t="shared" si="17"/>
        <v>421268.1469717343</v>
      </c>
      <c r="D170" s="28">
        <f t="shared" si="16"/>
        <v>743.65529833482549</v>
      </c>
      <c r="E170" s="28">
        <f t="shared" si="18"/>
        <v>527.17803499850777</v>
      </c>
      <c r="F170" s="28">
        <f t="shared" si="19"/>
        <v>1270.8333333333333</v>
      </c>
      <c r="G170" s="28">
        <f t="shared" si="20"/>
        <v>420740.96893673576</v>
      </c>
    </row>
    <row r="171" spans="1:7" x14ac:dyDescent="0.25">
      <c r="A171" s="26">
        <f t="shared" si="14"/>
        <v>48884</v>
      </c>
      <c r="B171" s="25">
        <f t="shared" si="15"/>
        <v>30</v>
      </c>
      <c r="C171" s="28">
        <f t="shared" si="17"/>
        <v>420740.96893673576</v>
      </c>
      <c r="D171" s="28">
        <f t="shared" si="16"/>
        <v>718.76582193359036</v>
      </c>
      <c r="E171" s="28">
        <f t="shared" si="18"/>
        <v>552.0675113997429</v>
      </c>
      <c r="F171" s="28">
        <f t="shared" si="19"/>
        <v>1270.8333333333333</v>
      </c>
      <c r="G171" s="28">
        <f t="shared" si="20"/>
        <v>420188.90142533602</v>
      </c>
    </row>
    <row r="172" spans="1:7" x14ac:dyDescent="0.25">
      <c r="A172" s="26">
        <f t="shared" si="14"/>
        <v>48914</v>
      </c>
      <c r="B172" s="25">
        <f t="shared" si="15"/>
        <v>31</v>
      </c>
      <c r="C172" s="28">
        <f t="shared" si="17"/>
        <v>420188.90142533602</v>
      </c>
      <c r="D172" s="28">
        <f t="shared" si="16"/>
        <v>741.75013015500281</v>
      </c>
      <c r="E172" s="28">
        <f t="shared" si="18"/>
        <v>529.08320317833045</v>
      </c>
      <c r="F172" s="28">
        <f t="shared" si="19"/>
        <v>1270.8333333333333</v>
      </c>
      <c r="G172" s="28">
        <f t="shared" si="20"/>
        <v>419659.81822215772</v>
      </c>
    </row>
    <row r="173" spans="1:7" x14ac:dyDescent="0.25">
      <c r="A173" s="26">
        <f t="shared" si="14"/>
        <v>48945</v>
      </c>
      <c r="B173" s="25">
        <f t="shared" si="15"/>
        <v>31</v>
      </c>
      <c r="C173" s="28">
        <f t="shared" si="17"/>
        <v>419659.81822215772</v>
      </c>
      <c r="D173" s="28">
        <f t="shared" si="16"/>
        <v>740.81615133383661</v>
      </c>
      <c r="E173" s="28">
        <f t="shared" si="18"/>
        <v>530.01718199949664</v>
      </c>
      <c r="F173" s="28">
        <f t="shared" si="19"/>
        <v>1270.8333333333333</v>
      </c>
      <c r="G173" s="28">
        <f t="shared" si="20"/>
        <v>419129.8010401582</v>
      </c>
    </row>
    <row r="174" spans="1:7" x14ac:dyDescent="0.25">
      <c r="A174" s="26">
        <f t="shared" si="14"/>
        <v>48976</v>
      </c>
      <c r="B174" s="25">
        <f t="shared" si="15"/>
        <v>28</v>
      </c>
      <c r="C174" s="28">
        <f t="shared" si="17"/>
        <v>419129.8010401582</v>
      </c>
      <c r="D174" s="28">
        <f t="shared" si="16"/>
        <v>668.27918276958565</v>
      </c>
      <c r="E174" s="28">
        <f t="shared" si="18"/>
        <v>602.55415056374761</v>
      </c>
      <c r="F174" s="28">
        <f t="shared" si="19"/>
        <v>1270.8333333333333</v>
      </c>
      <c r="G174" s="28">
        <f t="shared" si="20"/>
        <v>418527.24688959448</v>
      </c>
    </row>
    <row r="175" spans="1:7" x14ac:dyDescent="0.25">
      <c r="A175" s="26">
        <f t="shared" si="14"/>
        <v>49004</v>
      </c>
      <c r="B175" s="25">
        <f t="shared" si="15"/>
        <v>31</v>
      </c>
      <c r="C175" s="28">
        <f t="shared" si="17"/>
        <v>418527.24688959448</v>
      </c>
      <c r="D175" s="28">
        <f t="shared" si="16"/>
        <v>738.81684832871463</v>
      </c>
      <c r="E175" s="28">
        <f t="shared" si="18"/>
        <v>532.01648500461863</v>
      </c>
      <c r="F175" s="28">
        <f t="shared" si="19"/>
        <v>1270.8333333333333</v>
      </c>
      <c r="G175" s="28">
        <f t="shared" si="20"/>
        <v>417995.23040458985</v>
      </c>
    </row>
    <row r="176" spans="1:7" x14ac:dyDescent="0.25">
      <c r="A176" s="26">
        <f t="shared" si="14"/>
        <v>49035</v>
      </c>
      <c r="B176" s="25">
        <f t="shared" si="15"/>
        <v>30</v>
      </c>
      <c r="C176" s="28">
        <f t="shared" si="17"/>
        <v>417995.23040458985</v>
      </c>
      <c r="D176" s="28">
        <f t="shared" si="16"/>
        <v>714.07518527450759</v>
      </c>
      <c r="E176" s="28">
        <f t="shared" si="18"/>
        <v>556.75814805882567</v>
      </c>
      <c r="F176" s="28">
        <f t="shared" si="19"/>
        <v>1270.8333333333333</v>
      </c>
      <c r="G176" s="28">
        <f t="shared" si="20"/>
        <v>417438.47225653101</v>
      </c>
    </row>
    <row r="177" spans="1:7" x14ac:dyDescent="0.25">
      <c r="A177" s="26">
        <f t="shared" si="14"/>
        <v>49065</v>
      </c>
      <c r="B177" s="25">
        <f t="shared" si="15"/>
        <v>31</v>
      </c>
      <c r="C177" s="28">
        <f t="shared" si="17"/>
        <v>417438.47225653101</v>
      </c>
      <c r="D177" s="28">
        <f t="shared" si="16"/>
        <v>736.89485866395978</v>
      </c>
      <c r="E177" s="28">
        <f t="shared" si="18"/>
        <v>533.93847466937348</v>
      </c>
      <c r="F177" s="28">
        <f t="shared" si="19"/>
        <v>1270.8333333333333</v>
      </c>
      <c r="G177" s="28">
        <f t="shared" si="20"/>
        <v>416904.53378186165</v>
      </c>
    </row>
    <row r="178" spans="1:7" x14ac:dyDescent="0.25">
      <c r="A178" s="26">
        <f t="shared" si="14"/>
        <v>49096</v>
      </c>
      <c r="B178" s="25">
        <f t="shared" si="15"/>
        <v>30</v>
      </c>
      <c r="C178" s="28">
        <f t="shared" si="17"/>
        <v>416904.53378186165</v>
      </c>
      <c r="D178" s="28">
        <f t="shared" si="16"/>
        <v>712.21191187734701</v>
      </c>
      <c r="E178" s="28">
        <f t="shared" si="18"/>
        <v>558.62142145598625</v>
      </c>
      <c r="F178" s="28">
        <f t="shared" si="19"/>
        <v>1270.8333333333333</v>
      </c>
      <c r="G178" s="28">
        <f t="shared" si="20"/>
        <v>416345.91236040567</v>
      </c>
    </row>
    <row r="179" spans="1:7" x14ac:dyDescent="0.25">
      <c r="A179" s="26">
        <f t="shared" si="14"/>
        <v>49126</v>
      </c>
      <c r="B179" s="25">
        <f t="shared" si="15"/>
        <v>31</v>
      </c>
      <c r="C179" s="28">
        <f t="shared" si="17"/>
        <v>416345.91236040567</v>
      </c>
      <c r="D179" s="28">
        <f t="shared" si="16"/>
        <v>734.96618695843836</v>
      </c>
      <c r="E179" s="28">
        <f t="shared" si="18"/>
        <v>535.8671463748949</v>
      </c>
      <c r="F179" s="28">
        <f t="shared" si="19"/>
        <v>1270.8333333333333</v>
      </c>
      <c r="G179" s="28">
        <f t="shared" si="20"/>
        <v>415810.04521403078</v>
      </c>
    </row>
    <row r="180" spans="1:7" x14ac:dyDescent="0.25">
      <c r="A180" s="26">
        <f t="shared" si="14"/>
        <v>49157</v>
      </c>
      <c r="B180" s="25">
        <f t="shared" si="15"/>
        <v>31</v>
      </c>
      <c r="C180" s="28">
        <f t="shared" si="17"/>
        <v>415810.04521403078</v>
      </c>
      <c r="D180" s="28">
        <f t="shared" si="16"/>
        <v>734.02023259310147</v>
      </c>
      <c r="E180" s="28">
        <f t="shared" si="18"/>
        <v>536.81310074023179</v>
      </c>
      <c r="F180" s="28">
        <f t="shared" si="19"/>
        <v>1270.8333333333333</v>
      </c>
      <c r="G180" s="28">
        <f t="shared" si="20"/>
        <v>415273.23211329052</v>
      </c>
    </row>
    <row r="181" spans="1:7" x14ac:dyDescent="0.25">
      <c r="A181" s="26">
        <f t="shared" si="14"/>
        <v>49188</v>
      </c>
      <c r="B181" s="25">
        <f t="shared" si="15"/>
        <v>30</v>
      </c>
      <c r="C181" s="28">
        <f t="shared" si="17"/>
        <v>415273.23211329052</v>
      </c>
      <c r="D181" s="28">
        <f t="shared" si="16"/>
        <v>709.42510486020478</v>
      </c>
      <c r="E181" s="28">
        <f t="shared" si="18"/>
        <v>561.40822847312847</v>
      </c>
      <c r="F181" s="28">
        <f t="shared" si="19"/>
        <v>1270.8333333333333</v>
      </c>
      <c r="G181" s="28">
        <f t="shared" si="20"/>
        <v>414711.82388481736</v>
      </c>
    </row>
    <row r="182" spans="1:7" x14ac:dyDescent="0.25">
      <c r="A182" s="26">
        <f t="shared" si="14"/>
        <v>49218</v>
      </c>
      <c r="B182" s="25">
        <f t="shared" si="15"/>
        <v>31</v>
      </c>
      <c r="C182" s="28">
        <f t="shared" si="17"/>
        <v>414711.82388481736</v>
      </c>
      <c r="D182" s="28">
        <f t="shared" si="16"/>
        <v>732.08156688555948</v>
      </c>
      <c r="E182" s="28">
        <f t="shared" si="18"/>
        <v>538.75176644777378</v>
      </c>
      <c r="F182" s="28">
        <f t="shared" si="19"/>
        <v>1270.8333333333333</v>
      </c>
      <c r="G182" s="28">
        <f t="shared" si="20"/>
        <v>414173.07211836957</v>
      </c>
    </row>
    <row r="183" spans="1:7" x14ac:dyDescent="0.25">
      <c r="A183" s="26">
        <f t="shared" si="14"/>
        <v>49249</v>
      </c>
      <c r="B183" s="25">
        <f t="shared" si="15"/>
        <v>30</v>
      </c>
      <c r="C183" s="28">
        <f t="shared" si="17"/>
        <v>414173.07211836957</v>
      </c>
      <c r="D183" s="28">
        <f t="shared" si="16"/>
        <v>707.54566486888143</v>
      </c>
      <c r="E183" s="28">
        <f t="shared" si="18"/>
        <v>563.28766846445183</v>
      </c>
      <c r="F183" s="28">
        <f t="shared" si="19"/>
        <v>1270.8333333333333</v>
      </c>
      <c r="G183" s="28">
        <f t="shared" si="20"/>
        <v>413609.7844499051</v>
      </c>
    </row>
    <row r="184" spans="1:7" x14ac:dyDescent="0.25">
      <c r="A184" s="26">
        <f t="shared" si="14"/>
        <v>49279</v>
      </c>
      <c r="B184" s="25">
        <f t="shared" si="15"/>
        <v>31</v>
      </c>
      <c r="C184" s="28">
        <f t="shared" si="17"/>
        <v>413609.7844499051</v>
      </c>
      <c r="D184" s="28">
        <f t="shared" si="16"/>
        <v>730.13616116087428</v>
      </c>
      <c r="E184" s="28">
        <f t="shared" si="18"/>
        <v>540.69717217245898</v>
      </c>
      <c r="F184" s="28">
        <f t="shared" si="19"/>
        <v>1270.8333333333333</v>
      </c>
      <c r="G184" s="28">
        <f t="shared" si="20"/>
        <v>413069.08727773261</v>
      </c>
    </row>
    <row r="185" spans="1:7" x14ac:dyDescent="0.25">
      <c r="A185" s="26">
        <f t="shared" si="14"/>
        <v>49310</v>
      </c>
      <c r="B185" s="25">
        <f t="shared" si="15"/>
        <v>31</v>
      </c>
      <c r="C185" s="28">
        <f t="shared" si="17"/>
        <v>413069.08727773261</v>
      </c>
      <c r="D185" s="28">
        <f t="shared" si="16"/>
        <v>729.1816804583309</v>
      </c>
      <c r="E185" s="28">
        <f t="shared" si="18"/>
        <v>541.65165287500236</v>
      </c>
      <c r="F185" s="28">
        <f t="shared" si="19"/>
        <v>1270.8333333333333</v>
      </c>
      <c r="G185" s="28">
        <f t="shared" si="20"/>
        <v>412527.43562485761</v>
      </c>
    </row>
    <row r="186" spans="1:7" x14ac:dyDescent="0.25">
      <c r="A186" s="26">
        <f t="shared" si="14"/>
        <v>49341</v>
      </c>
      <c r="B186" s="25">
        <f t="shared" si="15"/>
        <v>28</v>
      </c>
      <c r="C186" s="28">
        <f t="shared" si="17"/>
        <v>412527.43562485761</v>
      </c>
      <c r="D186" s="28">
        <f t="shared" si="16"/>
        <v>657.75207791296737</v>
      </c>
      <c r="E186" s="28">
        <f t="shared" si="18"/>
        <v>613.08125542036589</v>
      </c>
      <c r="F186" s="28">
        <f t="shared" si="19"/>
        <v>1270.8333333333333</v>
      </c>
      <c r="G186" s="28">
        <f t="shared" si="20"/>
        <v>411914.35436943726</v>
      </c>
    </row>
    <row r="187" spans="1:7" x14ac:dyDescent="0.25">
      <c r="A187" s="26">
        <f t="shared" si="14"/>
        <v>49369</v>
      </c>
      <c r="B187" s="25">
        <f t="shared" si="15"/>
        <v>31</v>
      </c>
      <c r="C187" s="28">
        <f t="shared" si="17"/>
        <v>411914.35436943726</v>
      </c>
      <c r="D187" s="28">
        <f t="shared" si="16"/>
        <v>727.14325611604829</v>
      </c>
      <c r="E187" s="28">
        <f t="shared" si="18"/>
        <v>543.69007721728497</v>
      </c>
      <c r="F187" s="28">
        <f t="shared" si="19"/>
        <v>1270.8333333333333</v>
      </c>
      <c r="G187" s="28">
        <f t="shared" si="20"/>
        <v>411370.66429221997</v>
      </c>
    </row>
    <row r="188" spans="1:7" x14ac:dyDescent="0.25">
      <c r="A188" s="26">
        <f t="shared" si="14"/>
        <v>49400</v>
      </c>
      <c r="B188" s="25">
        <f t="shared" si="15"/>
        <v>30</v>
      </c>
      <c r="C188" s="28">
        <f t="shared" si="17"/>
        <v>411370.66429221997</v>
      </c>
      <c r="D188" s="28">
        <f t="shared" si="16"/>
        <v>702.75821816587586</v>
      </c>
      <c r="E188" s="28">
        <f t="shared" si="18"/>
        <v>568.0751151674574</v>
      </c>
      <c r="F188" s="28">
        <f t="shared" si="19"/>
        <v>1270.8333333333333</v>
      </c>
      <c r="G188" s="28">
        <f t="shared" si="20"/>
        <v>410802.58917705249</v>
      </c>
    </row>
    <row r="189" spans="1:7" x14ac:dyDescent="0.25">
      <c r="A189" s="26">
        <f t="shared" si="14"/>
        <v>49430</v>
      </c>
      <c r="B189" s="25">
        <f t="shared" si="15"/>
        <v>31</v>
      </c>
      <c r="C189" s="28">
        <f t="shared" si="17"/>
        <v>410802.58917705249</v>
      </c>
      <c r="D189" s="28">
        <f t="shared" si="16"/>
        <v>725.18068172782466</v>
      </c>
      <c r="E189" s="28">
        <f t="shared" si="18"/>
        <v>545.65265160550859</v>
      </c>
      <c r="F189" s="28">
        <f t="shared" si="19"/>
        <v>1270.8333333333333</v>
      </c>
      <c r="G189" s="28">
        <f t="shared" si="20"/>
        <v>410256.936525447</v>
      </c>
    </row>
    <row r="190" spans="1:7" x14ac:dyDescent="0.25">
      <c r="A190" s="26">
        <f t="shared" si="14"/>
        <v>49461</v>
      </c>
      <c r="B190" s="25">
        <f t="shared" si="15"/>
        <v>30</v>
      </c>
      <c r="C190" s="28">
        <f t="shared" si="17"/>
        <v>410256.936525447</v>
      </c>
      <c r="D190" s="28">
        <f t="shared" si="16"/>
        <v>700.85559989763874</v>
      </c>
      <c r="E190" s="28">
        <f t="shared" si="18"/>
        <v>569.97773343569452</v>
      </c>
      <c r="F190" s="28">
        <f t="shared" si="19"/>
        <v>1270.8333333333333</v>
      </c>
      <c r="G190" s="28">
        <f t="shared" si="20"/>
        <v>409686.95879201131</v>
      </c>
    </row>
    <row r="191" spans="1:7" x14ac:dyDescent="0.25">
      <c r="A191" s="26">
        <f t="shared" si="14"/>
        <v>49491</v>
      </c>
      <c r="B191" s="25">
        <f t="shared" si="15"/>
        <v>31</v>
      </c>
      <c r="C191" s="28">
        <f t="shared" si="17"/>
        <v>409686.95879201131</v>
      </c>
      <c r="D191" s="28">
        <f t="shared" si="16"/>
        <v>723.21128420089781</v>
      </c>
      <c r="E191" s="28">
        <f t="shared" si="18"/>
        <v>547.62204913243545</v>
      </c>
      <c r="F191" s="28">
        <f t="shared" si="19"/>
        <v>1270.8333333333333</v>
      </c>
      <c r="G191" s="28">
        <f t="shared" si="20"/>
        <v>409139.33674287889</v>
      </c>
    </row>
    <row r="192" spans="1:7" x14ac:dyDescent="0.25">
      <c r="A192" s="26">
        <f t="shared" si="14"/>
        <v>49522</v>
      </c>
      <c r="B192" s="25">
        <f t="shared" si="15"/>
        <v>31</v>
      </c>
      <c r="C192" s="28">
        <f t="shared" si="17"/>
        <v>409139.33674287889</v>
      </c>
      <c r="D192" s="28">
        <f t="shared" si="16"/>
        <v>722.24457916694314</v>
      </c>
      <c r="E192" s="28">
        <f t="shared" si="18"/>
        <v>548.58875416639012</v>
      </c>
      <c r="F192" s="28">
        <f t="shared" si="19"/>
        <v>1270.8333333333333</v>
      </c>
      <c r="G192" s="28">
        <f t="shared" si="20"/>
        <v>408590.74798871251</v>
      </c>
    </row>
    <row r="193" spans="1:7" x14ac:dyDescent="0.25">
      <c r="A193" s="26">
        <f t="shared" si="14"/>
        <v>49553</v>
      </c>
      <c r="B193" s="25">
        <f t="shared" si="15"/>
        <v>30</v>
      </c>
      <c r="C193" s="28">
        <f t="shared" si="17"/>
        <v>408590.74798871251</v>
      </c>
      <c r="D193" s="28">
        <f t="shared" si="16"/>
        <v>698.00919448071727</v>
      </c>
      <c r="E193" s="28">
        <f t="shared" si="18"/>
        <v>572.82413885261599</v>
      </c>
      <c r="F193" s="28">
        <f t="shared" si="19"/>
        <v>1270.8333333333333</v>
      </c>
      <c r="G193" s="28">
        <f t="shared" si="20"/>
        <v>408017.92384985992</v>
      </c>
    </row>
    <row r="194" spans="1:7" x14ac:dyDescent="0.25">
      <c r="A194" s="26">
        <f t="shared" si="14"/>
        <v>49583</v>
      </c>
      <c r="B194" s="25">
        <f t="shared" si="15"/>
        <v>31</v>
      </c>
      <c r="C194" s="28">
        <f t="shared" si="17"/>
        <v>408017.92384985992</v>
      </c>
      <c r="D194" s="28">
        <f t="shared" si="16"/>
        <v>720.26497390718328</v>
      </c>
      <c r="E194" s="28">
        <f t="shared" si="18"/>
        <v>550.56835942614998</v>
      </c>
      <c r="F194" s="28">
        <f t="shared" si="19"/>
        <v>1270.8333333333333</v>
      </c>
      <c r="G194" s="28">
        <f t="shared" si="20"/>
        <v>407467.35549043375</v>
      </c>
    </row>
    <row r="195" spans="1:7" x14ac:dyDescent="0.25">
      <c r="A195" s="26">
        <f t="shared" ref="A195:A239" si="21">EOMONTH(A194,0)+1</f>
        <v>49614</v>
      </c>
      <c r="B195" s="25">
        <f t="shared" ref="B195:B238" si="22">+A196-A195</f>
        <v>30</v>
      </c>
      <c r="C195" s="28">
        <f t="shared" si="17"/>
        <v>407467.35549043375</v>
      </c>
      <c r="D195" s="28">
        <f t="shared" ref="D195:D239" si="23">+$I$2*C195*B195/360</f>
        <v>696.09006562949105</v>
      </c>
      <c r="E195" s="28">
        <f t="shared" si="18"/>
        <v>574.74326770384221</v>
      </c>
      <c r="F195" s="28">
        <f t="shared" si="19"/>
        <v>1270.8333333333333</v>
      </c>
      <c r="G195" s="28">
        <f t="shared" si="20"/>
        <v>406892.61222272989</v>
      </c>
    </row>
    <row r="196" spans="1:7" x14ac:dyDescent="0.25">
      <c r="A196" s="26">
        <f t="shared" si="21"/>
        <v>49644</v>
      </c>
      <c r="B196" s="25">
        <f t="shared" si="22"/>
        <v>31</v>
      </c>
      <c r="C196" s="28">
        <f t="shared" ref="C196:C239" si="24">+G195</f>
        <v>406892.61222272989</v>
      </c>
      <c r="D196" s="28">
        <f t="shared" si="23"/>
        <v>718.27848629873574</v>
      </c>
      <c r="E196" s="28">
        <f t="shared" ref="E196:E239" si="25">+F196-D196</f>
        <v>552.55484703459751</v>
      </c>
      <c r="F196" s="28">
        <f t="shared" ref="F196:F239" si="26">+($I$2+$J$2)*$C$2/12</f>
        <v>1270.8333333333333</v>
      </c>
      <c r="G196" s="28">
        <f t="shared" ref="G196:G239" si="27">++C196-E196</f>
        <v>406340.05737569527</v>
      </c>
    </row>
    <row r="197" spans="1:7" x14ac:dyDescent="0.25">
      <c r="A197" s="26">
        <f t="shared" si="21"/>
        <v>49675</v>
      </c>
      <c r="B197" s="25">
        <f t="shared" si="22"/>
        <v>31</v>
      </c>
      <c r="C197" s="28">
        <f t="shared" si="24"/>
        <v>406340.05737569527</v>
      </c>
      <c r="D197" s="28">
        <f t="shared" si="23"/>
        <v>717.30307350626208</v>
      </c>
      <c r="E197" s="28">
        <f t="shared" si="25"/>
        <v>553.53025982707118</v>
      </c>
      <c r="F197" s="28">
        <f t="shared" si="26"/>
        <v>1270.8333333333333</v>
      </c>
      <c r="G197" s="28">
        <f t="shared" si="27"/>
        <v>405786.52711586817</v>
      </c>
    </row>
    <row r="198" spans="1:7" x14ac:dyDescent="0.25">
      <c r="A198" s="26">
        <f t="shared" si="21"/>
        <v>49706</v>
      </c>
      <c r="B198" s="25">
        <f t="shared" si="22"/>
        <v>29</v>
      </c>
      <c r="C198" s="28">
        <f t="shared" si="24"/>
        <v>405786.52711586817</v>
      </c>
      <c r="D198" s="28">
        <f t="shared" si="23"/>
        <v>670.11136213995451</v>
      </c>
      <c r="E198" s="28">
        <f t="shared" si="25"/>
        <v>600.72197119337875</v>
      </c>
      <c r="F198" s="28">
        <f t="shared" si="26"/>
        <v>1270.8333333333333</v>
      </c>
      <c r="G198" s="28">
        <f t="shared" si="27"/>
        <v>405185.80514467478</v>
      </c>
    </row>
    <row r="199" spans="1:7" x14ac:dyDescent="0.25">
      <c r="A199" s="26">
        <f t="shared" si="21"/>
        <v>49735</v>
      </c>
      <c r="B199" s="25">
        <f t="shared" si="22"/>
        <v>31</v>
      </c>
      <c r="C199" s="28">
        <f t="shared" si="24"/>
        <v>405185.80514467478</v>
      </c>
      <c r="D199" s="28">
        <f t="shared" si="23"/>
        <v>715.26549769289124</v>
      </c>
      <c r="E199" s="28">
        <f t="shared" si="25"/>
        <v>555.56783564044201</v>
      </c>
      <c r="F199" s="28">
        <f t="shared" si="26"/>
        <v>1270.8333333333333</v>
      </c>
      <c r="G199" s="28">
        <f t="shared" si="27"/>
        <v>404630.23730903433</v>
      </c>
    </row>
    <row r="200" spans="1:7" x14ac:dyDescent="0.25">
      <c r="A200" s="26">
        <f t="shared" si="21"/>
        <v>49766</v>
      </c>
      <c r="B200" s="25">
        <f t="shared" si="22"/>
        <v>30</v>
      </c>
      <c r="C200" s="28">
        <f t="shared" si="24"/>
        <v>404630.23730903433</v>
      </c>
      <c r="D200" s="28">
        <f t="shared" si="23"/>
        <v>691.24332206960037</v>
      </c>
      <c r="E200" s="28">
        <f t="shared" si="25"/>
        <v>579.59001126373289</v>
      </c>
      <c r="F200" s="28">
        <f t="shared" si="26"/>
        <v>1270.8333333333333</v>
      </c>
      <c r="G200" s="28">
        <f t="shared" si="27"/>
        <v>404050.6472977706</v>
      </c>
    </row>
    <row r="201" spans="1:7" x14ac:dyDescent="0.25">
      <c r="A201" s="26">
        <f t="shared" si="21"/>
        <v>49796</v>
      </c>
      <c r="B201" s="25">
        <f t="shared" si="22"/>
        <v>31</v>
      </c>
      <c r="C201" s="28">
        <f t="shared" si="24"/>
        <v>404050.6472977706</v>
      </c>
      <c r="D201" s="28">
        <f t="shared" si="23"/>
        <v>713.26162877148124</v>
      </c>
      <c r="E201" s="28">
        <f t="shared" si="25"/>
        <v>557.57170456185202</v>
      </c>
      <c r="F201" s="28">
        <f t="shared" si="26"/>
        <v>1270.8333333333333</v>
      </c>
      <c r="G201" s="28">
        <f t="shared" si="27"/>
        <v>403493.07559320872</v>
      </c>
    </row>
    <row r="202" spans="1:7" x14ac:dyDescent="0.25">
      <c r="A202" s="26">
        <f t="shared" si="21"/>
        <v>49827</v>
      </c>
      <c r="B202" s="25">
        <f t="shared" si="22"/>
        <v>30</v>
      </c>
      <c r="C202" s="28">
        <f t="shared" si="24"/>
        <v>403493.07559320872</v>
      </c>
      <c r="D202" s="28">
        <f t="shared" si="23"/>
        <v>689.30067080506501</v>
      </c>
      <c r="E202" s="28">
        <f t="shared" si="25"/>
        <v>581.53266252826825</v>
      </c>
      <c r="F202" s="28">
        <f t="shared" si="26"/>
        <v>1270.8333333333333</v>
      </c>
      <c r="G202" s="28">
        <f t="shared" si="27"/>
        <v>402911.54293068044</v>
      </c>
    </row>
    <row r="203" spans="1:7" x14ac:dyDescent="0.25">
      <c r="A203" s="26">
        <f t="shared" si="21"/>
        <v>49857</v>
      </c>
      <c r="B203" s="25">
        <f t="shared" si="22"/>
        <v>31</v>
      </c>
      <c r="C203" s="28">
        <f t="shared" si="24"/>
        <v>402911.54293068044</v>
      </c>
      <c r="D203" s="28">
        <f t="shared" si="23"/>
        <v>711.25079314568734</v>
      </c>
      <c r="E203" s="28">
        <f t="shared" si="25"/>
        <v>559.58254018764592</v>
      </c>
      <c r="F203" s="28">
        <f t="shared" si="26"/>
        <v>1270.8333333333333</v>
      </c>
      <c r="G203" s="28">
        <f t="shared" si="27"/>
        <v>402351.96039049281</v>
      </c>
    </row>
    <row r="204" spans="1:7" x14ac:dyDescent="0.25">
      <c r="A204" s="26">
        <f t="shared" si="21"/>
        <v>49888</v>
      </c>
      <c r="B204" s="25">
        <f t="shared" si="22"/>
        <v>31</v>
      </c>
      <c r="C204" s="28">
        <f t="shared" si="24"/>
        <v>402351.96039049281</v>
      </c>
      <c r="D204" s="28">
        <f t="shared" si="23"/>
        <v>710.26297452266158</v>
      </c>
      <c r="E204" s="28">
        <f t="shared" si="25"/>
        <v>560.57035881067168</v>
      </c>
      <c r="F204" s="28">
        <f t="shared" si="26"/>
        <v>1270.8333333333333</v>
      </c>
      <c r="G204" s="28">
        <f t="shared" si="27"/>
        <v>401791.39003168215</v>
      </c>
    </row>
    <row r="205" spans="1:7" x14ac:dyDescent="0.25">
      <c r="A205" s="26">
        <f t="shared" si="21"/>
        <v>49919</v>
      </c>
      <c r="B205" s="25">
        <f t="shared" si="22"/>
        <v>30</v>
      </c>
      <c r="C205" s="28">
        <f t="shared" si="24"/>
        <v>401791.39003168215</v>
      </c>
      <c r="D205" s="28">
        <f t="shared" si="23"/>
        <v>686.39362463745715</v>
      </c>
      <c r="E205" s="28">
        <f t="shared" si="25"/>
        <v>584.43970869587611</v>
      </c>
      <c r="F205" s="28">
        <f t="shared" si="26"/>
        <v>1270.8333333333333</v>
      </c>
      <c r="G205" s="28">
        <f t="shared" si="27"/>
        <v>401206.95032298629</v>
      </c>
    </row>
    <row r="206" spans="1:7" x14ac:dyDescent="0.25">
      <c r="A206" s="26">
        <f t="shared" si="21"/>
        <v>49949</v>
      </c>
      <c r="B206" s="25">
        <f t="shared" si="22"/>
        <v>31</v>
      </c>
      <c r="C206" s="28">
        <f t="shared" si="24"/>
        <v>401206.95032298629</v>
      </c>
      <c r="D206" s="28">
        <f t="shared" si="23"/>
        <v>708.24171369516057</v>
      </c>
      <c r="E206" s="28">
        <f t="shared" si="25"/>
        <v>562.59161963817269</v>
      </c>
      <c r="F206" s="28">
        <f t="shared" si="26"/>
        <v>1270.8333333333333</v>
      </c>
      <c r="G206" s="28">
        <f t="shared" si="27"/>
        <v>400644.35870334815</v>
      </c>
    </row>
    <row r="207" spans="1:7" x14ac:dyDescent="0.25">
      <c r="A207" s="26">
        <f t="shared" si="21"/>
        <v>49980</v>
      </c>
      <c r="B207" s="25">
        <f t="shared" si="22"/>
        <v>30</v>
      </c>
      <c r="C207" s="28">
        <f t="shared" si="24"/>
        <v>400644.35870334815</v>
      </c>
      <c r="D207" s="28">
        <f t="shared" si="23"/>
        <v>684.43411278488634</v>
      </c>
      <c r="E207" s="28">
        <f t="shared" si="25"/>
        <v>586.39922054844692</v>
      </c>
      <c r="F207" s="28">
        <f t="shared" si="26"/>
        <v>1270.8333333333333</v>
      </c>
      <c r="G207" s="28">
        <f t="shared" si="27"/>
        <v>400057.95948279969</v>
      </c>
    </row>
    <row r="208" spans="1:7" x14ac:dyDescent="0.25">
      <c r="A208" s="26">
        <f t="shared" si="21"/>
        <v>50010</v>
      </c>
      <c r="B208" s="25">
        <f t="shared" si="22"/>
        <v>31</v>
      </c>
      <c r="C208" s="28">
        <f t="shared" si="24"/>
        <v>400057.95948279969</v>
      </c>
      <c r="D208" s="28">
        <f t="shared" si="23"/>
        <v>706.21342569810895</v>
      </c>
      <c r="E208" s="28">
        <f t="shared" si="25"/>
        <v>564.61990763522431</v>
      </c>
      <c r="F208" s="28">
        <f t="shared" si="26"/>
        <v>1270.8333333333333</v>
      </c>
      <c r="G208" s="28">
        <f t="shared" si="27"/>
        <v>399493.33957516449</v>
      </c>
    </row>
    <row r="209" spans="1:7" x14ac:dyDescent="0.25">
      <c r="A209" s="26">
        <f t="shared" si="21"/>
        <v>50041</v>
      </c>
      <c r="B209" s="25">
        <f t="shared" si="22"/>
        <v>31</v>
      </c>
      <c r="C209" s="28">
        <f t="shared" si="24"/>
        <v>399493.33957516449</v>
      </c>
      <c r="D209" s="28">
        <f t="shared" si="23"/>
        <v>705.21671472226967</v>
      </c>
      <c r="E209" s="28">
        <f t="shared" si="25"/>
        <v>565.61661861106359</v>
      </c>
      <c r="F209" s="28">
        <f t="shared" si="26"/>
        <v>1270.8333333333333</v>
      </c>
      <c r="G209" s="28">
        <f t="shared" si="27"/>
        <v>398927.72295655345</v>
      </c>
    </row>
    <row r="210" spans="1:7" x14ac:dyDescent="0.25">
      <c r="A210" s="26">
        <f t="shared" si="21"/>
        <v>50072</v>
      </c>
      <c r="B210" s="25">
        <f t="shared" si="22"/>
        <v>28</v>
      </c>
      <c r="C210" s="28">
        <f t="shared" si="24"/>
        <v>398927.72295655345</v>
      </c>
      <c r="D210" s="28">
        <f t="shared" si="23"/>
        <v>636.06809160294915</v>
      </c>
      <c r="E210" s="28">
        <f t="shared" si="25"/>
        <v>634.7652417303841</v>
      </c>
      <c r="F210" s="28">
        <f t="shared" si="26"/>
        <v>1270.8333333333333</v>
      </c>
      <c r="G210" s="28">
        <f t="shared" si="27"/>
        <v>398292.95771482307</v>
      </c>
    </row>
    <row r="211" spans="1:7" x14ac:dyDescent="0.25">
      <c r="A211" s="26">
        <f t="shared" si="21"/>
        <v>50100</v>
      </c>
      <c r="B211" s="25">
        <f t="shared" si="22"/>
        <v>31</v>
      </c>
      <c r="C211" s="28">
        <f t="shared" si="24"/>
        <v>398292.95771482307</v>
      </c>
      <c r="D211" s="28">
        <f t="shared" si="23"/>
        <v>703.09770729936133</v>
      </c>
      <c r="E211" s="28">
        <f t="shared" si="25"/>
        <v>567.73562603397193</v>
      </c>
      <c r="F211" s="28">
        <f t="shared" si="26"/>
        <v>1270.8333333333333</v>
      </c>
      <c r="G211" s="28">
        <f t="shared" si="27"/>
        <v>397725.2220887891</v>
      </c>
    </row>
    <row r="212" spans="1:7" x14ac:dyDescent="0.25">
      <c r="A212" s="26">
        <f t="shared" si="21"/>
        <v>50131</v>
      </c>
      <c r="B212" s="25">
        <f t="shared" si="22"/>
        <v>30</v>
      </c>
      <c r="C212" s="28">
        <f t="shared" si="24"/>
        <v>397725.2220887891</v>
      </c>
      <c r="D212" s="28">
        <f t="shared" si="23"/>
        <v>679.44725440168145</v>
      </c>
      <c r="E212" s="28">
        <f t="shared" si="25"/>
        <v>591.38607893165181</v>
      </c>
      <c r="F212" s="28">
        <f t="shared" si="26"/>
        <v>1270.8333333333333</v>
      </c>
      <c r="G212" s="28">
        <f t="shared" si="27"/>
        <v>397133.83600985748</v>
      </c>
    </row>
    <row r="213" spans="1:7" x14ac:dyDescent="0.25">
      <c r="A213" s="26">
        <f t="shared" si="21"/>
        <v>50161</v>
      </c>
      <c r="B213" s="25">
        <f t="shared" si="22"/>
        <v>31</v>
      </c>
      <c r="C213" s="28">
        <f t="shared" si="24"/>
        <v>397133.83600985748</v>
      </c>
      <c r="D213" s="28">
        <f t="shared" si="23"/>
        <v>701.05153551184571</v>
      </c>
      <c r="E213" s="28">
        <f t="shared" si="25"/>
        <v>569.78179782148754</v>
      </c>
      <c r="F213" s="28">
        <f t="shared" si="26"/>
        <v>1270.8333333333333</v>
      </c>
      <c r="G213" s="28">
        <f t="shared" si="27"/>
        <v>396564.05421203602</v>
      </c>
    </row>
    <row r="214" spans="1:7" x14ac:dyDescent="0.25">
      <c r="A214" s="26">
        <f t="shared" si="21"/>
        <v>50192</v>
      </c>
      <c r="B214" s="25">
        <f t="shared" si="22"/>
        <v>30</v>
      </c>
      <c r="C214" s="28">
        <f t="shared" si="24"/>
        <v>396564.05421203602</v>
      </c>
      <c r="D214" s="28">
        <f t="shared" si="23"/>
        <v>677.46359261222824</v>
      </c>
      <c r="E214" s="28">
        <f t="shared" si="25"/>
        <v>593.36974072110502</v>
      </c>
      <c r="F214" s="28">
        <f t="shared" si="26"/>
        <v>1270.8333333333333</v>
      </c>
      <c r="G214" s="28">
        <f t="shared" si="27"/>
        <v>395970.68447131489</v>
      </c>
    </row>
    <row r="215" spans="1:7" x14ac:dyDescent="0.25">
      <c r="A215" s="26">
        <f t="shared" si="21"/>
        <v>50222</v>
      </c>
      <c r="B215" s="25">
        <f t="shared" si="22"/>
        <v>31</v>
      </c>
      <c r="C215" s="28">
        <f t="shared" si="24"/>
        <v>395970.68447131489</v>
      </c>
      <c r="D215" s="28">
        <f t="shared" si="23"/>
        <v>698.99824994866844</v>
      </c>
      <c r="E215" s="28">
        <f t="shared" si="25"/>
        <v>571.83508338466481</v>
      </c>
      <c r="F215" s="28">
        <f t="shared" si="26"/>
        <v>1270.8333333333333</v>
      </c>
      <c r="G215" s="28">
        <f t="shared" si="27"/>
        <v>395398.84938793024</v>
      </c>
    </row>
    <row r="216" spans="1:7" x14ac:dyDescent="0.25">
      <c r="A216" s="26">
        <f t="shared" si="21"/>
        <v>50253</v>
      </c>
      <c r="B216" s="25">
        <f t="shared" si="22"/>
        <v>31</v>
      </c>
      <c r="C216" s="28">
        <f t="shared" si="24"/>
        <v>395398.84938793024</v>
      </c>
      <c r="D216" s="28">
        <f t="shared" si="23"/>
        <v>697.98880218341571</v>
      </c>
      <c r="E216" s="28">
        <f t="shared" si="25"/>
        <v>572.84453114991754</v>
      </c>
      <c r="F216" s="28">
        <f t="shared" si="26"/>
        <v>1270.8333333333333</v>
      </c>
      <c r="G216" s="28">
        <f t="shared" si="27"/>
        <v>394826.00485678035</v>
      </c>
    </row>
    <row r="217" spans="1:7" x14ac:dyDescent="0.25">
      <c r="A217" s="26">
        <f t="shared" si="21"/>
        <v>50284</v>
      </c>
      <c r="B217" s="25">
        <f t="shared" si="22"/>
        <v>30</v>
      </c>
      <c r="C217" s="28">
        <f t="shared" si="24"/>
        <v>394826.00485678035</v>
      </c>
      <c r="D217" s="28">
        <f t="shared" si="23"/>
        <v>674.49442496366646</v>
      </c>
      <c r="E217" s="28">
        <f t="shared" si="25"/>
        <v>596.3389083696668</v>
      </c>
      <c r="F217" s="28">
        <f t="shared" si="26"/>
        <v>1270.8333333333333</v>
      </c>
      <c r="G217" s="28">
        <f t="shared" si="27"/>
        <v>394229.66594841069</v>
      </c>
    </row>
    <row r="218" spans="1:7" x14ac:dyDescent="0.25">
      <c r="A218" s="26">
        <f t="shared" si="21"/>
        <v>50314</v>
      </c>
      <c r="B218" s="25">
        <f t="shared" si="22"/>
        <v>31</v>
      </c>
      <c r="C218" s="28">
        <f t="shared" si="24"/>
        <v>394229.66594841069</v>
      </c>
      <c r="D218" s="28">
        <f t="shared" si="23"/>
        <v>695.92486863948614</v>
      </c>
      <c r="E218" s="28">
        <f t="shared" si="25"/>
        <v>574.90846469384712</v>
      </c>
      <c r="F218" s="28">
        <f t="shared" si="26"/>
        <v>1270.8333333333333</v>
      </c>
      <c r="G218" s="28">
        <f t="shared" si="27"/>
        <v>393654.75748371682</v>
      </c>
    </row>
    <row r="219" spans="1:7" x14ac:dyDescent="0.25">
      <c r="A219" s="26">
        <f t="shared" si="21"/>
        <v>50345</v>
      </c>
      <c r="B219" s="25">
        <f t="shared" si="22"/>
        <v>30</v>
      </c>
      <c r="C219" s="28">
        <f t="shared" si="24"/>
        <v>393654.75748371682</v>
      </c>
      <c r="D219" s="28">
        <f t="shared" si="23"/>
        <v>672.49354403468294</v>
      </c>
      <c r="E219" s="28">
        <f t="shared" si="25"/>
        <v>598.33978929865032</v>
      </c>
      <c r="F219" s="28">
        <f t="shared" si="26"/>
        <v>1270.8333333333333</v>
      </c>
      <c r="G219" s="28">
        <f t="shared" si="27"/>
        <v>393056.41769441817</v>
      </c>
    </row>
    <row r="220" spans="1:7" x14ac:dyDescent="0.25">
      <c r="A220" s="26">
        <f t="shared" si="21"/>
        <v>50375</v>
      </c>
      <c r="B220" s="25">
        <f t="shared" si="22"/>
        <v>31</v>
      </c>
      <c r="C220" s="28">
        <f t="shared" si="24"/>
        <v>393056.41769441817</v>
      </c>
      <c r="D220" s="28">
        <f t="shared" si="23"/>
        <v>693.85375956889663</v>
      </c>
      <c r="E220" s="28">
        <f t="shared" si="25"/>
        <v>576.97957376443662</v>
      </c>
      <c r="F220" s="28">
        <f t="shared" si="26"/>
        <v>1270.8333333333333</v>
      </c>
      <c r="G220" s="28">
        <f t="shared" si="27"/>
        <v>392479.43812065374</v>
      </c>
    </row>
    <row r="221" spans="1:7" x14ac:dyDescent="0.25">
      <c r="A221" s="26">
        <f t="shared" si="21"/>
        <v>50406</v>
      </c>
      <c r="B221" s="25">
        <f t="shared" si="22"/>
        <v>31</v>
      </c>
      <c r="C221" s="28">
        <f t="shared" si="24"/>
        <v>392479.43812065374</v>
      </c>
      <c r="D221" s="28">
        <f t="shared" si="23"/>
        <v>692.83523034909842</v>
      </c>
      <c r="E221" s="28">
        <f t="shared" si="25"/>
        <v>577.99810298423483</v>
      </c>
      <c r="F221" s="28">
        <f t="shared" si="26"/>
        <v>1270.8333333333333</v>
      </c>
      <c r="G221" s="28">
        <f t="shared" si="27"/>
        <v>391901.44001766952</v>
      </c>
    </row>
    <row r="222" spans="1:7" x14ac:dyDescent="0.25">
      <c r="A222" s="26">
        <f t="shared" si="21"/>
        <v>50437</v>
      </c>
      <c r="B222" s="25">
        <f t="shared" si="22"/>
        <v>28</v>
      </c>
      <c r="C222" s="28">
        <f t="shared" si="24"/>
        <v>391901.44001766952</v>
      </c>
      <c r="D222" s="28">
        <f t="shared" si="23"/>
        <v>624.86507380595083</v>
      </c>
      <c r="E222" s="28">
        <f t="shared" si="25"/>
        <v>645.96825952738243</v>
      </c>
      <c r="F222" s="28">
        <f t="shared" si="26"/>
        <v>1270.8333333333333</v>
      </c>
      <c r="G222" s="28">
        <f t="shared" si="27"/>
        <v>391255.47175814211</v>
      </c>
    </row>
    <row r="223" spans="1:7" x14ac:dyDescent="0.25">
      <c r="A223" s="26">
        <f t="shared" si="21"/>
        <v>50465</v>
      </c>
      <c r="B223" s="25">
        <f t="shared" si="22"/>
        <v>31</v>
      </c>
      <c r="C223" s="28">
        <f t="shared" si="24"/>
        <v>391255.47175814211</v>
      </c>
      <c r="D223" s="28">
        <f t="shared" si="23"/>
        <v>690.67458972860925</v>
      </c>
      <c r="E223" s="28">
        <f t="shared" si="25"/>
        <v>580.15874360472401</v>
      </c>
      <c r="F223" s="28">
        <f t="shared" si="26"/>
        <v>1270.8333333333333</v>
      </c>
      <c r="G223" s="28">
        <f t="shared" si="27"/>
        <v>390675.31301453739</v>
      </c>
    </row>
    <row r="224" spans="1:7" x14ac:dyDescent="0.25">
      <c r="A224" s="26">
        <f t="shared" si="21"/>
        <v>50496</v>
      </c>
      <c r="B224" s="25">
        <f t="shared" si="22"/>
        <v>30</v>
      </c>
      <c r="C224" s="28">
        <f t="shared" si="24"/>
        <v>390675.31301453739</v>
      </c>
      <c r="D224" s="28">
        <f t="shared" si="23"/>
        <v>667.40365973316807</v>
      </c>
      <c r="E224" s="28">
        <f t="shared" si="25"/>
        <v>603.42967360016519</v>
      </c>
      <c r="F224" s="28">
        <f t="shared" si="26"/>
        <v>1270.8333333333333</v>
      </c>
      <c r="G224" s="28">
        <f t="shared" si="27"/>
        <v>390071.8833409372</v>
      </c>
    </row>
    <row r="225" spans="1:7" x14ac:dyDescent="0.25">
      <c r="A225" s="26">
        <f t="shared" si="21"/>
        <v>50526</v>
      </c>
      <c r="B225" s="25">
        <f t="shared" si="22"/>
        <v>31</v>
      </c>
      <c r="C225" s="28">
        <f t="shared" si="24"/>
        <v>390071.8833409372</v>
      </c>
      <c r="D225" s="28">
        <f t="shared" si="23"/>
        <v>688.58522739768227</v>
      </c>
      <c r="E225" s="28">
        <f t="shared" si="25"/>
        <v>582.24810593565098</v>
      </c>
      <c r="F225" s="28">
        <f t="shared" si="26"/>
        <v>1270.8333333333333</v>
      </c>
      <c r="G225" s="28">
        <f t="shared" si="27"/>
        <v>389489.63523500157</v>
      </c>
    </row>
    <row r="226" spans="1:7" x14ac:dyDescent="0.25">
      <c r="A226" s="26">
        <f t="shared" si="21"/>
        <v>50557</v>
      </c>
      <c r="B226" s="25">
        <f t="shared" si="22"/>
        <v>30</v>
      </c>
      <c r="C226" s="28">
        <f t="shared" si="24"/>
        <v>389489.63523500157</v>
      </c>
      <c r="D226" s="28">
        <f t="shared" si="23"/>
        <v>665.37812685979429</v>
      </c>
      <c r="E226" s="28">
        <f t="shared" si="25"/>
        <v>605.45520647353896</v>
      </c>
      <c r="F226" s="28">
        <f t="shared" si="26"/>
        <v>1270.8333333333333</v>
      </c>
      <c r="G226" s="28">
        <f t="shared" si="27"/>
        <v>388884.18002852803</v>
      </c>
    </row>
    <row r="227" spans="1:7" x14ac:dyDescent="0.25">
      <c r="A227" s="26">
        <f t="shared" si="21"/>
        <v>50587</v>
      </c>
      <c r="B227" s="25">
        <f t="shared" si="22"/>
        <v>31</v>
      </c>
      <c r="C227" s="28">
        <f t="shared" si="24"/>
        <v>388884.18002852803</v>
      </c>
      <c r="D227" s="28">
        <f t="shared" si="23"/>
        <v>686.48860113369324</v>
      </c>
      <c r="E227" s="28">
        <f t="shared" si="25"/>
        <v>584.34473219964002</v>
      </c>
      <c r="F227" s="28">
        <f t="shared" si="26"/>
        <v>1270.8333333333333</v>
      </c>
      <c r="G227" s="28">
        <f t="shared" si="27"/>
        <v>388299.83529632841</v>
      </c>
    </row>
    <row r="228" spans="1:7" x14ac:dyDescent="0.25">
      <c r="A228" s="26">
        <f t="shared" si="21"/>
        <v>50618</v>
      </c>
      <c r="B228" s="25">
        <f t="shared" si="22"/>
        <v>31</v>
      </c>
      <c r="C228" s="28">
        <f t="shared" si="24"/>
        <v>388299.83529632841</v>
      </c>
      <c r="D228" s="28">
        <f t="shared" si="23"/>
        <v>685.45707036337978</v>
      </c>
      <c r="E228" s="28">
        <f t="shared" si="25"/>
        <v>585.37626296995347</v>
      </c>
      <c r="F228" s="28">
        <f t="shared" si="26"/>
        <v>1270.8333333333333</v>
      </c>
      <c r="G228" s="28">
        <f t="shared" si="27"/>
        <v>387714.45903335843</v>
      </c>
    </row>
    <row r="229" spans="1:7" x14ac:dyDescent="0.25">
      <c r="A229" s="26">
        <f t="shared" si="21"/>
        <v>50649</v>
      </c>
      <c r="B229" s="25">
        <f t="shared" si="22"/>
        <v>30</v>
      </c>
      <c r="C229" s="28">
        <f t="shared" si="24"/>
        <v>387714.45903335843</v>
      </c>
      <c r="D229" s="28">
        <f t="shared" si="23"/>
        <v>662.34553418198732</v>
      </c>
      <c r="E229" s="28">
        <f t="shared" si="25"/>
        <v>608.48779915134594</v>
      </c>
      <c r="F229" s="28">
        <f t="shared" si="26"/>
        <v>1270.8333333333333</v>
      </c>
      <c r="G229" s="28">
        <f t="shared" si="27"/>
        <v>387105.9712342071</v>
      </c>
    </row>
    <row r="230" spans="1:7" x14ac:dyDescent="0.25">
      <c r="A230" s="26">
        <f t="shared" si="21"/>
        <v>50679</v>
      </c>
      <c r="B230" s="25">
        <f t="shared" si="22"/>
        <v>31</v>
      </c>
      <c r="C230" s="28">
        <f t="shared" si="24"/>
        <v>387105.9712342071</v>
      </c>
      <c r="D230" s="28">
        <f t="shared" si="23"/>
        <v>683.34956866482946</v>
      </c>
      <c r="E230" s="28">
        <f t="shared" si="25"/>
        <v>587.4837646685038</v>
      </c>
      <c r="F230" s="28">
        <f t="shared" si="26"/>
        <v>1270.8333333333333</v>
      </c>
      <c r="G230" s="28">
        <f t="shared" si="27"/>
        <v>386518.48746953858</v>
      </c>
    </row>
    <row r="231" spans="1:7" x14ac:dyDescent="0.25">
      <c r="A231" s="26">
        <f t="shared" si="21"/>
        <v>50710</v>
      </c>
      <c r="B231" s="25">
        <f t="shared" si="22"/>
        <v>30</v>
      </c>
      <c r="C231" s="28">
        <f t="shared" si="24"/>
        <v>386518.48746953858</v>
      </c>
      <c r="D231" s="28">
        <f t="shared" si="23"/>
        <v>660.30241609379505</v>
      </c>
      <c r="E231" s="28">
        <f t="shared" si="25"/>
        <v>610.53091723953821</v>
      </c>
      <c r="F231" s="28">
        <f t="shared" si="26"/>
        <v>1270.8333333333333</v>
      </c>
      <c r="G231" s="28">
        <f t="shared" si="27"/>
        <v>385907.95655229903</v>
      </c>
    </row>
    <row r="232" spans="1:7" x14ac:dyDescent="0.25">
      <c r="A232" s="26">
        <f t="shared" si="21"/>
        <v>50740</v>
      </c>
      <c r="B232" s="25">
        <f t="shared" si="22"/>
        <v>31</v>
      </c>
      <c r="C232" s="28">
        <f t="shared" si="24"/>
        <v>385907.95655229903</v>
      </c>
      <c r="D232" s="28">
        <f t="shared" si="23"/>
        <v>681.23473996940572</v>
      </c>
      <c r="E232" s="28">
        <f t="shared" si="25"/>
        <v>589.59859336392753</v>
      </c>
      <c r="F232" s="28">
        <f t="shared" si="26"/>
        <v>1270.8333333333333</v>
      </c>
      <c r="G232" s="28">
        <f t="shared" si="27"/>
        <v>385318.35795893508</v>
      </c>
    </row>
    <row r="233" spans="1:7" x14ac:dyDescent="0.25">
      <c r="A233" s="26">
        <f t="shared" si="21"/>
        <v>50771</v>
      </c>
      <c r="B233" s="25">
        <f t="shared" si="22"/>
        <v>31</v>
      </c>
      <c r="C233" s="28">
        <f t="shared" si="24"/>
        <v>385318.35795893508</v>
      </c>
      <c r="D233" s="28">
        <f t="shared" si="23"/>
        <v>680.19393467473128</v>
      </c>
      <c r="E233" s="28">
        <f t="shared" si="25"/>
        <v>590.63939865860198</v>
      </c>
      <c r="F233" s="28">
        <f t="shared" si="26"/>
        <v>1270.8333333333333</v>
      </c>
      <c r="G233" s="28">
        <f t="shared" si="27"/>
        <v>384727.71856027649</v>
      </c>
    </row>
    <row r="234" spans="1:7" x14ac:dyDescent="0.25">
      <c r="A234" s="26">
        <f t="shared" si="21"/>
        <v>50802</v>
      </c>
      <c r="B234" s="25">
        <f t="shared" si="22"/>
        <v>28</v>
      </c>
      <c r="C234" s="28">
        <f t="shared" si="24"/>
        <v>384727.71856027649</v>
      </c>
      <c r="D234" s="28">
        <f t="shared" si="23"/>
        <v>613.42697348221873</v>
      </c>
      <c r="E234" s="28">
        <f t="shared" si="25"/>
        <v>657.40635985111453</v>
      </c>
      <c r="F234" s="28">
        <f t="shared" si="26"/>
        <v>1270.8333333333333</v>
      </c>
      <c r="G234" s="28">
        <f t="shared" si="27"/>
        <v>384070.31220042537</v>
      </c>
    </row>
    <row r="235" spans="1:7" x14ac:dyDescent="0.25">
      <c r="A235" s="26">
        <f t="shared" si="21"/>
        <v>50830</v>
      </c>
      <c r="B235" s="25">
        <f t="shared" si="22"/>
        <v>31</v>
      </c>
      <c r="C235" s="28">
        <f t="shared" si="24"/>
        <v>384070.31220042537</v>
      </c>
      <c r="D235" s="28">
        <f t="shared" si="23"/>
        <v>677.99078723158425</v>
      </c>
      <c r="E235" s="28">
        <f t="shared" si="25"/>
        <v>592.84254610174901</v>
      </c>
      <c r="F235" s="28">
        <f t="shared" si="26"/>
        <v>1270.8333333333333</v>
      </c>
      <c r="G235" s="28">
        <f t="shared" si="27"/>
        <v>383477.46965432359</v>
      </c>
    </row>
    <row r="236" spans="1:7" x14ac:dyDescent="0.25">
      <c r="A236" s="26">
        <f t="shared" si="21"/>
        <v>50861</v>
      </c>
      <c r="B236" s="25">
        <f t="shared" si="22"/>
        <v>30</v>
      </c>
      <c r="C236" s="28">
        <f t="shared" si="24"/>
        <v>383477.46965432359</v>
      </c>
      <c r="D236" s="28">
        <f t="shared" si="23"/>
        <v>655.10734399280284</v>
      </c>
      <c r="E236" s="28">
        <f t="shared" si="25"/>
        <v>615.72598934053042</v>
      </c>
      <c r="F236" s="28">
        <f t="shared" si="26"/>
        <v>1270.8333333333333</v>
      </c>
      <c r="G236" s="28">
        <f t="shared" si="27"/>
        <v>382861.74366498308</v>
      </c>
    </row>
    <row r="237" spans="1:7" x14ac:dyDescent="0.25">
      <c r="A237" s="26">
        <f t="shared" si="21"/>
        <v>50891</v>
      </c>
      <c r="B237" s="25">
        <f t="shared" si="22"/>
        <v>31</v>
      </c>
      <c r="C237" s="28">
        <f t="shared" si="24"/>
        <v>382861.74366498308</v>
      </c>
      <c r="D237" s="28">
        <f t="shared" si="23"/>
        <v>675.85732805304656</v>
      </c>
      <c r="E237" s="28">
        <f t="shared" si="25"/>
        <v>594.9760052802867</v>
      </c>
      <c r="F237" s="28">
        <f t="shared" si="26"/>
        <v>1270.8333333333333</v>
      </c>
      <c r="G237" s="28">
        <f t="shared" si="27"/>
        <v>382266.7676597028</v>
      </c>
    </row>
    <row r="238" spans="1:7" x14ac:dyDescent="0.25">
      <c r="A238" s="26">
        <f t="shared" si="21"/>
        <v>50922</v>
      </c>
      <c r="B238" s="25">
        <f t="shared" si="22"/>
        <v>30</v>
      </c>
      <c r="C238" s="28">
        <f t="shared" si="24"/>
        <v>382266.7676597028</v>
      </c>
      <c r="D238" s="28">
        <f t="shared" si="23"/>
        <v>653.039061418659</v>
      </c>
      <c r="E238" s="28">
        <f t="shared" si="25"/>
        <v>617.79427191467425</v>
      </c>
      <c r="F238" s="28">
        <f t="shared" si="26"/>
        <v>1270.8333333333333</v>
      </c>
      <c r="G238" s="28">
        <f t="shared" si="27"/>
        <v>381648.97338778811</v>
      </c>
    </row>
    <row r="239" spans="1:7" x14ac:dyDescent="0.25">
      <c r="A239" s="32">
        <f t="shared" si="21"/>
        <v>50952</v>
      </c>
      <c r="B239" s="33"/>
      <c r="C239" s="34">
        <f t="shared" si="24"/>
        <v>381648.97338778811</v>
      </c>
      <c r="D239" s="34">
        <f t="shared" si="23"/>
        <v>0</v>
      </c>
      <c r="E239" s="34">
        <f t="shared" si="25"/>
        <v>1270.8333333333333</v>
      </c>
      <c r="F239" s="34">
        <f t="shared" si="26"/>
        <v>1270.8333333333333</v>
      </c>
      <c r="G239" s="34">
        <f t="shared" si="27"/>
        <v>380378.14005445479</v>
      </c>
    </row>
    <row r="240" spans="1:7" x14ac:dyDescent="0.25">
      <c r="A240" s="26"/>
      <c r="B240" s="26"/>
      <c r="C240" s="28"/>
      <c r="D240" s="28"/>
      <c r="E240" s="28"/>
      <c r="F240" s="28"/>
      <c r="G240" s="28"/>
    </row>
    <row r="241" spans="1:7" x14ac:dyDescent="0.25">
      <c r="A241" s="26"/>
      <c r="B241" s="26"/>
      <c r="C241" s="28"/>
      <c r="D241" s="28"/>
      <c r="E241" s="28"/>
      <c r="F241" s="28"/>
      <c r="G241" s="28"/>
    </row>
    <row r="242" spans="1:7" x14ac:dyDescent="0.25">
      <c r="A242" s="26"/>
      <c r="B242" s="26"/>
      <c r="C242" s="28"/>
      <c r="D242" s="28"/>
      <c r="E242" s="28"/>
      <c r="F242" s="28"/>
      <c r="G242" s="28"/>
    </row>
    <row r="243" spans="1:7" x14ac:dyDescent="0.25">
      <c r="A243" s="26"/>
      <c r="B243" s="26"/>
      <c r="C243" s="28"/>
      <c r="D243" s="28"/>
      <c r="E243" s="28"/>
      <c r="F243" s="28"/>
      <c r="G243" s="28"/>
    </row>
    <row r="244" spans="1:7" x14ac:dyDescent="0.25">
      <c r="A244" s="26"/>
      <c r="B244" s="26"/>
      <c r="C244" s="28"/>
      <c r="D244" s="28"/>
      <c r="E244" s="28"/>
      <c r="F244" s="28"/>
      <c r="G244" s="28"/>
    </row>
    <row r="245" spans="1:7" x14ac:dyDescent="0.25">
      <c r="A245" s="26"/>
      <c r="B245" s="26"/>
      <c r="C245" s="28"/>
      <c r="D245" s="28"/>
      <c r="E245" s="28"/>
      <c r="F245" s="28"/>
      <c r="G245" s="28"/>
    </row>
    <row r="246" spans="1:7" x14ac:dyDescent="0.25">
      <c r="A246" s="26"/>
      <c r="B246" s="26"/>
      <c r="C246" s="28"/>
      <c r="D246" s="28"/>
      <c r="E246" s="28"/>
      <c r="F246" s="28"/>
      <c r="G246" s="28"/>
    </row>
    <row r="247" spans="1:7" x14ac:dyDescent="0.25">
      <c r="A247" s="26"/>
      <c r="B247" s="26"/>
      <c r="C247" s="28"/>
      <c r="D247" s="28"/>
      <c r="E247" s="28"/>
      <c r="F247" s="28"/>
      <c r="G247" s="28"/>
    </row>
    <row r="248" spans="1:7" x14ac:dyDescent="0.25">
      <c r="A248" s="26"/>
      <c r="B248" s="26"/>
      <c r="C248" s="28"/>
      <c r="D248" s="28"/>
      <c r="E248" s="28"/>
      <c r="F248" s="28"/>
      <c r="G248" s="28"/>
    </row>
    <row r="249" spans="1:7" x14ac:dyDescent="0.25">
      <c r="A249" s="26"/>
      <c r="B249" s="26"/>
      <c r="C249" s="28"/>
      <c r="D249" s="28"/>
      <c r="E249" s="28"/>
      <c r="F249" s="28"/>
      <c r="G249" s="28"/>
    </row>
    <row r="250" spans="1:7" x14ac:dyDescent="0.25">
      <c r="A250" s="26"/>
      <c r="B250" s="26"/>
      <c r="C250" s="28"/>
      <c r="D250" s="28"/>
      <c r="E250" s="28"/>
      <c r="F250" s="28"/>
      <c r="G250" s="28"/>
    </row>
    <row r="251" spans="1:7" x14ac:dyDescent="0.25">
      <c r="A251" s="26"/>
      <c r="B251" s="26"/>
      <c r="C251" s="28"/>
      <c r="D251" s="28"/>
      <c r="E251" s="28"/>
      <c r="F251" s="28"/>
      <c r="G251" s="28"/>
    </row>
    <row r="252" spans="1:7" x14ac:dyDescent="0.25">
      <c r="A252" s="26"/>
      <c r="B252" s="26"/>
      <c r="C252" s="28"/>
      <c r="D252" s="28"/>
      <c r="E252" s="28"/>
      <c r="F252" s="28"/>
      <c r="G252" s="28"/>
    </row>
    <row r="253" spans="1:7" x14ac:dyDescent="0.25">
      <c r="A253" s="26"/>
      <c r="B253" s="26"/>
      <c r="C253" s="28"/>
      <c r="D253" s="28"/>
      <c r="E253" s="28"/>
      <c r="F253" s="28"/>
      <c r="G253" s="28"/>
    </row>
    <row r="254" spans="1:7" x14ac:dyDescent="0.25">
      <c r="A254" s="26"/>
      <c r="B254" s="26"/>
      <c r="C254" s="28"/>
      <c r="D254" s="28"/>
      <c r="E254" s="28"/>
      <c r="F254" s="28"/>
      <c r="G254" s="28"/>
    </row>
    <row r="255" spans="1:7" x14ac:dyDescent="0.25">
      <c r="A255" s="26"/>
      <c r="B255" s="26"/>
      <c r="C255" s="28"/>
      <c r="D255" s="28"/>
      <c r="E255" s="28"/>
      <c r="F255" s="28"/>
      <c r="G255" s="28"/>
    </row>
    <row r="256" spans="1:7" x14ac:dyDescent="0.25">
      <c r="A256" s="26"/>
      <c r="B256" s="26"/>
      <c r="C256" s="28"/>
      <c r="D256" s="28"/>
      <c r="E256" s="28"/>
      <c r="F256" s="28"/>
      <c r="G256" s="28"/>
    </row>
    <row r="257" spans="1:7" x14ac:dyDescent="0.25">
      <c r="A257" s="26"/>
      <c r="B257" s="26"/>
      <c r="C257" s="28"/>
      <c r="D257" s="28"/>
      <c r="E257" s="28"/>
      <c r="F257" s="28"/>
      <c r="G257" s="28"/>
    </row>
    <row r="258" spans="1:7" x14ac:dyDescent="0.25">
      <c r="A258" s="26"/>
      <c r="B258" s="26"/>
      <c r="C258" s="28"/>
      <c r="D258" s="28"/>
      <c r="E258" s="28"/>
      <c r="F258" s="28"/>
      <c r="G258" s="28"/>
    </row>
    <row r="259" spans="1:7" x14ac:dyDescent="0.25">
      <c r="A259" s="26"/>
      <c r="B259" s="26"/>
      <c r="C259" s="28"/>
      <c r="D259" s="28"/>
      <c r="E259" s="28"/>
      <c r="F259" s="28"/>
      <c r="G259" s="28"/>
    </row>
    <row r="260" spans="1:7" x14ac:dyDescent="0.25">
      <c r="A260" s="26"/>
      <c r="B260" s="26"/>
      <c r="C260" s="28"/>
      <c r="D260" s="28"/>
      <c r="E260" s="28"/>
      <c r="F260" s="28"/>
      <c r="G260" s="28"/>
    </row>
    <row r="261" spans="1:7" x14ac:dyDescent="0.25">
      <c r="A261" s="26"/>
      <c r="B261" s="26"/>
      <c r="C261" s="28"/>
      <c r="D261" s="28"/>
      <c r="E261" s="28"/>
      <c r="F261" s="28"/>
      <c r="G261" s="28"/>
    </row>
    <row r="262" spans="1:7" x14ac:dyDescent="0.25">
      <c r="A262" s="26"/>
      <c r="B262" s="26"/>
      <c r="C262" s="28"/>
      <c r="D262" s="28"/>
      <c r="E262" s="28"/>
      <c r="F262" s="28"/>
      <c r="G262" s="28"/>
    </row>
    <row r="263" spans="1:7" x14ac:dyDescent="0.25">
      <c r="A263" s="26"/>
      <c r="B263" s="26"/>
      <c r="C263" s="28"/>
      <c r="D263" s="28"/>
      <c r="E263" s="28"/>
      <c r="F263" s="28"/>
      <c r="G263" s="28"/>
    </row>
    <row r="264" spans="1:7" x14ac:dyDescent="0.25">
      <c r="A264" s="26"/>
      <c r="B264" s="26"/>
      <c r="C264" s="28"/>
      <c r="D264" s="28"/>
      <c r="E264" s="28"/>
      <c r="F264" s="28"/>
      <c r="G264" s="28"/>
    </row>
    <row r="265" spans="1:7" x14ac:dyDescent="0.25">
      <c r="A265" s="26"/>
      <c r="B265" s="26"/>
      <c r="C265" s="28"/>
      <c r="D265" s="28"/>
      <c r="E265" s="28"/>
      <c r="F265" s="28"/>
      <c r="G265" s="28"/>
    </row>
    <row r="266" spans="1:7" x14ac:dyDescent="0.25">
      <c r="A266" s="26"/>
      <c r="B266" s="26"/>
      <c r="C266" s="28"/>
      <c r="D266" s="28"/>
      <c r="E266" s="28"/>
      <c r="F266" s="28"/>
      <c r="G266" s="28"/>
    </row>
    <row r="267" spans="1:7" x14ac:dyDescent="0.25">
      <c r="A267" s="26"/>
      <c r="B267" s="26"/>
      <c r="C267" s="28"/>
      <c r="D267" s="28"/>
      <c r="E267" s="28"/>
      <c r="F267" s="28"/>
      <c r="G267" s="28"/>
    </row>
    <row r="268" spans="1:7" x14ac:dyDescent="0.25">
      <c r="A268" s="26"/>
      <c r="B268" s="26"/>
      <c r="C268" s="28"/>
      <c r="D268" s="28"/>
      <c r="E268" s="28"/>
      <c r="F268" s="28"/>
      <c r="G268" s="28"/>
    </row>
    <row r="269" spans="1:7" x14ac:dyDescent="0.25">
      <c r="A269" s="26"/>
      <c r="B269" s="26"/>
      <c r="C269" s="28"/>
      <c r="D269" s="28"/>
      <c r="E269" s="28"/>
      <c r="F269" s="28"/>
      <c r="G269" s="28"/>
    </row>
    <row r="270" spans="1:7" x14ac:dyDescent="0.25">
      <c r="A270" s="26"/>
      <c r="B270" s="26"/>
      <c r="C270" s="28"/>
      <c r="D270" s="28"/>
      <c r="E270" s="28"/>
      <c r="F270" s="28"/>
      <c r="G270" s="28"/>
    </row>
    <row r="271" spans="1:7" x14ac:dyDescent="0.25">
      <c r="A271" s="26"/>
      <c r="B271" s="26"/>
      <c r="C271" s="28"/>
      <c r="D271" s="28"/>
      <c r="E271" s="28"/>
      <c r="F271" s="28"/>
      <c r="G271" s="28"/>
    </row>
    <row r="272" spans="1:7" x14ac:dyDescent="0.25">
      <c r="A272" s="26"/>
      <c r="B272" s="26"/>
      <c r="C272" s="28"/>
      <c r="D272" s="28"/>
      <c r="E272" s="28"/>
      <c r="F272" s="28"/>
      <c r="G272" s="28"/>
    </row>
    <row r="273" spans="1:7" x14ac:dyDescent="0.25">
      <c r="A273" s="26"/>
      <c r="B273" s="26"/>
      <c r="C273" s="28"/>
      <c r="D273" s="28"/>
      <c r="E273" s="28"/>
      <c r="F273" s="28"/>
      <c r="G273" s="28"/>
    </row>
    <row r="274" spans="1:7" x14ac:dyDescent="0.25">
      <c r="A274" s="26"/>
      <c r="B274" s="26"/>
      <c r="C274" s="28"/>
      <c r="D274" s="28"/>
      <c r="E274" s="28"/>
      <c r="F274" s="28"/>
      <c r="G274" s="28"/>
    </row>
    <row r="275" spans="1:7" x14ac:dyDescent="0.25">
      <c r="A275" s="26"/>
      <c r="B275" s="26"/>
      <c r="C275" s="28"/>
      <c r="D275" s="28"/>
      <c r="E275" s="28"/>
      <c r="F275" s="28"/>
      <c r="G275" s="28"/>
    </row>
    <row r="276" spans="1:7" x14ac:dyDescent="0.25">
      <c r="A276" s="26"/>
      <c r="B276" s="26"/>
      <c r="C276" s="28"/>
      <c r="D276" s="28"/>
      <c r="E276" s="28"/>
      <c r="F276" s="28"/>
      <c r="G276" s="28"/>
    </row>
    <row r="277" spans="1:7" x14ac:dyDescent="0.25">
      <c r="A277" s="26"/>
      <c r="B277" s="26"/>
      <c r="C277" s="28"/>
      <c r="D277" s="28"/>
      <c r="E277" s="28"/>
      <c r="F277" s="28"/>
      <c r="G277" s="28"/>
    </row>
    <row r="278" spans="1:7" x14ac:dyDescent="0.25">
      <c r="A278" s="26"/>
      <c r="B278" s="26"/>
      <c r="C278" s="28"/>
      <c r="D278" s="28"/>
      <c r="E278" s="28"/>
      <c r="F278" s="28"/>
      <c r="G278" s="28"/>
    </row>
    <row r="279" spans="1:7" x14ac:dyDescent="0.25">
      <c r="A279" s="26"/>
      <c r="B279" s="26"/>
      <c r="C279" s="28"/>
      <c r="D279" s="28"/>
      <c r="E279" s="28"/>
      <c r="F279" s="28"/>
      <c r="G279" s="28"/>
    </row>
    <row r="280" spans="1:7" x14ac:dyDescent="0.25">
      <c r="A280" s="26"/>
      <c r="B280" s="26"/>
      <c r="C280" s="28"/>
      <c r="D280" s="28"/>
      <c r="E280" s="28"/>
      <c r="F280" s="28"/>
      <c r="G280" s="28"/>
    </row>
    <row r="281" spans="1:7" x14ac:dyDescent="0.25">
      <c r="A281" s="26"/>
      <c r="B281" s="26"/>
      <c r="C281" s="28"/>
      <c r="D281" s="28"/>
      <c r="E281" s="28"/>
      <c r="F281" s="28"/>
      <c r="G281" s="28"/>
    </row>
    <row r="282" spans="1:7" x14ac:dyDescent="0.25">
      <c r="A282" s="26"/>
      <c r="B282" s="26"/>
      <c r="C282" s="28"/>
      <c r="D282" s="28"/>
      <c r="E282" s="28"/>
      <c r="F282" s="28"/>
      <c r="G282" s="28"/>
    </row>
    <row r="283" spans="1:7" x14ac:dyDescent="0.25">
      <c r="A283" s="26"/>
      <c r="B283" s="26"/>
      <c r="C283" s="28"/>
      <c r="D283" s="28"/>
      <c r="E283" s="28"/>
      <c r="F283" s="28"/>
      <c r="G283" s="28"/>
    </row>
    <row r="284" spans="1:7" x14ac:dyDescent="0.25">
      <c r="A284" s="26"/>
      <c r="B284" s="26"/>
      <c r="C284" s="28"/>
      <c r="D284" s="28"/>
      <c r="E284" s="28"/>
      <c r="F284" s="28"/>
      <c r="G284" s="28"/>
    </row>
    <row r="285" spans="1:7" x14ac:dyDescent="0.25">
      <c r="A285" s="26"/>
      <c r="B285" s="26"/>
      <c r="C285" s="28"/>
      <c r="D285" s="28"/>
      <c r="E285" s="28"/>
      <c r="F285" s="28"/>
      <c r="G285" s="28"/>
    </row>
    <row r="286" spans="1:7" x14ac:dyDescent="0.25">
      <c r="A286" s="26"/>
      <c r="B286" s="26"/>
      <c r="C286" s="28"/>
      <c r="D286" s="28"/>
      <c r="E286" s="28"/>
      <c r="F286" s="28"/>
      <c r="G286" s="28"/>
    </row>
    <row r="287" spans="1:7" x14ac:dyDescent="0.25">
      <c r="A287" s="26"/>
      <c r="B287" s="26"/>
      <c r="C287" s="28"/>
      <c r="D287" s="28"/>
      <c r="E287" s="28"/>
      <c r="F287" s="28"/>
      <c r="G287" s="28"/>
    </row>
    <row r="288" spans="1:7" x14ac:dyDescent="0.25">
      <c r="A288" s="26"/>
      <c r="B288" s="26"/>
      <c r="C288" s="28"/>
      <c r="D288" s="28"/>
      <c r="E288" s="28"/>
      <c r="F288" s="28"/>
      <c r="G288" s="28"/>
    </row>
    <row r="289" spans="1:7" x14ac:dyDescent="0.25">
      <c r="A289" s="26"/>
      <c r="B289" s="26"/>
      <c r="C289" s="28"/>
      <c r="D289" s="28"/>
      <c r="E289" s="28"/>
      <c r="F289" s="28"/>
      <c r="G289" s="28"/>
    </row>
    <row r="290" spans="1:7" x14ac:dyDescent="0.25">
      <c r="A290" s="26"/>
      <c r="B290" s="26"/>
      <c r="C290" s="28"/>
      <c r="D290" s="28"/>
      <c r="E290" s="28"/>
      <c r="F290" s="28"/>
      <c r="G290" s="28"/>
    </row>
    <row r="291" spans="1:7" x14ac:dyDescent="0.25">
      <c r="A291" s="26"/>
      <c r="B291" s="26"/>
      <c r="C291" s="28"/>
      <c r="D291" s="28"/>
      <c r="E291" s="28"/>
      <c r="F291" s="28"/>
      <c r="G291" s="28"/>
    </row>
    <row r="292" spans="1:7" x14ac:dyDescent="0.25">
      <c r="A292" s="26"/>
      <c r="B292" s="26"/>
      <c r="C292" s="28"/>
      <c r="D292" s="28"/>
      <c r="E292" s="28"/>
      <c r="F292" s="28"/>
      <c r="G292" s="28"/>
    </row>
    <row r="293" spans="1:7" x14ac:dyDescent="0.25">
      <c r="A293" s="26"/>
      <c r="B293" s="26"/>
      <c r="C293" s="28"/>
      <c r="D293" s="28"/>
      <c r="E293" s="28"/>
      <c r="F293" s="28"/>
      <c r="G293" s="28"/>
    </row>
    <row r="294" spans="1:7" x14ac:dyDescent="0.25">
      <c r="A294" s="26"/>
      <c r="B294" s="26"/>
      <c r="C294" s="28"/>
      <c r="D294" s="28"/>
      <c r="E294" s="28"/>
      <c r="F294" s="28"/>
      <c r="G294" s="28"/>
    </row>
    <row r="295" spans="1:7" x14ac:dyDescent="0.25">
      <c r="A295" s="26"/>
      <c r="B295" s="26"/>
      <c r="C295" s="28"/>
      <c r="D295" s="28"/>
      <c r="E295" s="28"/>
      <c r="F295" s="28"/>
      <c r="G295" s="28"/>
    </row>
    <row r="296" spans="1:7" x14ac:dyDescent="0.25">
      <c r="A296" s="26"/>
      <c r="B296" s="26"/>
      <c r="C296" s="28"/>
      <c r="D296" s="28"/>
      <c r="E296" s="28"/>
      <c r="F296" s="28"/>
      <c r="G296" s="28"/>
    </row>
    <row r="297" spans="1:7" x14ac:dyDescent="0.25">
      <c r="A297" s="26"/>
      <c r="B297" s="26"/>
      <c r="C297" s="28"/>
      <c r="D297" s="28"/>
      <c r="E297" s="28"/>
      <c r="F297" s="28"/>
      <c r="G297" s="28"/>
    </row>
    <row r="298" spans="1:7" x14ac:dyDescent="0.25">
      <c r="A298" s="26"/>
      <c r="B298" s="26"/>
      <c r="C298" s="28"/>
      <c r="D298" s="28"/>
      <c r="E298" s="28"/>
      <c r="F298" s="28"/>
      <c r="G298" s="28"/>
    </row>
    <row r="299" spans="1:7" x14ac:dyDescent="0.25">
      <c r="A299" s="26"/>
      <c r="B299" s="26"/>
      <c r="C299" s="28"/>
      <c r="D299" s="28"/>
      <c r="E299" s="28"/>
      <c r="F299" s="28"/>
      <c r="G299" s="28"/>
    </row>
    <row r="300" spans="1:7" x14ac:dyDescent="0.25">
      <c r="A300" s="26"/>
      <c r="B300" s="26"/>
      <c r="C300" s="28"/>
      <c r="D300" s="28"/>
      <c r="E300" s="28"/>
      <c r="F300" s="28"/>
      <c r="G300" s="28"/>
    </row>
    <row r="301" spans="1:7" x14ac:dyDescent="0.25">
      <c r="A301" s="26"/>
      <c r="B301" s="26"/>
      <c r="C301" s="28"/>
      <c r="D301" s="28"/>
      <c r="E301" s="28"/>
      <c r="F301" s="28"/>
      <c r="G301" s="28"/>
    </row>
    <row r="302" spans="1:7" x14ac:dyDescent="0.25">
      <c r="A302" s="26"/>
      <c r="B302" s="26"/>
      <c r="C302" s="28"/>
      <c r="D302" s="28"/>
      <c r="E302" s="28"/>
      <c r="F302" s="28"/>
      <c r="G302" s="28"/>
    </row>
    <row r="303" spans="1:7" x14ac:dyDescent="0.25">
      <c r="A303" s="26"/>
      <c r="B303" s="26"/>
      <c r="C303" s="28"/>
      <c r="D303" s="28"/>
      <c r="E303" s="28"/>
      <c r="F303" s="28"/>
      <c r="G303" s="28"/>
    </row>
    <row r="304" spans="1:7" x14ac:dyDescent="0.25">
      <c r="A304" s="26"/>
      <c r="B304" s="26"/>
      <c r="C304" s="28"/>
      <c r="D304" s="28"/>
      <c r="E304" s="28"/>
      <c r="F304" s="28"/>
      <c r="G304" s="28"/>
    </row>
    <row r="305" spans="1:7" x14ac:dyDescent="0.25">
      <c r="A305" s="26"/>
      <c r="B305" s="26"/>
      <c r="C305" s="28"/>
      <c r="D305" s="28"/>
      <c r="E305" s="28"/>
      <c r="F305" s="28"/>
      <c r="G305" s="28"/>
    </row>
    <row r="306" spans="1:7" x14ac:dyDescent="0.25">
      <c r="A306" s="26"/>
      <c r="B306" s="26"/>
      <c r="C306" s="28"/>
      <c r="D306" s="28"/>
      <c r="E306" s="28"/>
      <c r="F306" s="28"/>
      <c r="G306" s="28"/>
    </row>
    <row r="307" spans="1:7" x14ac:dyDescent="0.25">
      <c r="A307" s="26"/>
      <c r="B307" s="26"/>
      <c r="C307" s="28"/>
      <c r="D307" s="28"/>
      <c r="E307" s="28"/>
      <c r="F307" s="28"/>
      <c r="G307" s="28"/>
    </row>
    <row r="308" spans="1:7" x14ac:dyDescent="0.25">
      <c r="A308" s="26"/>
      <c r="B308" s="26"/>
      <c r="C308" s="28"/>
      <c r="D308" s="28"/>
      <c r="E308" s="28"/>
      <c r="F308" s="28"/>
      <c r="G308" s="28"/>
    </row>
    <row r="309" spans="1:7" x14ac:dyDescent="0.25">
      <c r="A309" s="26"/>
      <c r="B309" s="26"/>
      <c r="C309" s="28"/>
      <c r="D309" s="28"/>
      <c r="E309" s="28"/>
      <c r="F309" s="28"/>
      <c r="G309" s="28"/>
    </row>
    <row r="310" spans="1:7" x14ac:dyDescent="0.25">
      <c r="A310" s="26"/>
      <c r="B310" s="26"/>
      <c r="C310" s="28"/>
      <c r="D310" s="28"/>
      <c r="E310" s="28"/>
      <c r="F310" s="28"/>
      <c r="G310" s="28"/>
    </row>
    <row r="311" spans="1:7" x14ac:dyDescent="0.25">
      <c r="A311" s="26"/>
      <c r="B311" s="26"/>
      <c r="C311" s="28"/>
      <c r="D311" s="28"/>
      <c r="E311" s="28"/>
      <c r="F311" s="28"/>
      <c r="G311" s="28"/>
    </row>
    <row r="312" spans="1:7" x14ac:dyDescent="0.25">
      <c r="A312" s="26"/>
      <c r="B312" s="26"/>
      <c r="C312" s="28"/>
      <c r="D312" s="28"/>
      <c r="E312" s="28"/>
      <c r="F312" s="28"/>
      <c r="G312" s="28"/>
    </row>
    <row r="313" spans="1:7" x14ac:dyDescent="0.25">
      <c r="A313" s="26"/>
      <c r="B313" s="26"/>
      <c r="C313" s="28"/>
      <c r="D313" s="28"/>
      <c r="E313" s="28"/>
      <c r="F313" s="28"/>
      <c r="G313" s="28"/>
    </row>
    <row r="314" spans="1:7" x14ac:dyDescent="0.25">
      <c r="A314" s="26"/>
      <c r="B314" s="26"/>
      <c r="C314" s="28"/>
      <c r="D314" s="28"/>
      <c r="E314" s="28"/>
      <c r="F314" s="28"/>
      <c r="G314" s="28"/>
    </row>
    <row r="315" spans="1:7" x14ac:dyDescent="0.25">
      <c r="A315" s="26"/>
      <c r="B315" s="26"/>
      <c r="C315" s="28"/>
      <c r="D315" s="28"/>
      <c r="E315" s="28"/>
      <c r="F315" s="28"/>
      <c r="G315" s="28"/>
    </row>
    <row r="316" spans="1:7" x14ac:dyDescent="0.25">
      <c r="A316" s="26"/>
      <c r="B316" s="26"/>
      <c r="C316" s="28"/>
      <c r="D316" s="28"/>
      <c r="E316" s="28"/>
      <c r="F316" s="28"/>
      <c r="G316" s="28"/>
    </row>
    <row r="317" spans="1:7" x14ac:dyDescent="0.25">
      <c r="A317" s="26"/>
      <c r="B317" s="26"/>
      <c r="C317" s="28"/>
      <c r="D317" s="28"/>
      <c r="E317" s="28"/>
      <c r="F317" s="28"/>
      <c r="G317" s="28"/>
    </row>
    <row r="318" spans="1:7" x14ac:dyDescent="0.25">
      <c r="A318" s="26"/>
      <c r="B318" s="26"/>
      <c r="C318" s="28"/>
      <c r="D318" s="28"/>
      <c r="E318" s="28"/>
      <c r="F318" s="28"/>
      <c r="G318" s="28"/>
    </row>
    <row r="319" spans="1:7" x14ac:dyDescent="0.25">
      <c r="A319" s="26"/>
      <c r="B319" s="26"/>
      <c r="C319" s="28"/>
      <c r="D319" s="28"/>
      <c r="E319" s="28"/>
      <c r="F319" s="28"/>
      <c r="G319" s="28"/>
    </row>
    <row r="320" spans="1:7" x14ac:dyDescent="0.25">
      <c r="A320" s="26"/>
      <c r="B320" s="26"/>
      <c r="C320" s="28"/>
      <c r="D320" s="28"/>
      <c r="E320" s="28"/>
      <c r="F320" s="28"/>
      <c r="G320" s="28"/>
    </row>
    <row r="321" spans="1:7" x14ac:dyDescent="0.25">
      <c r="A321" s="26"/>
      <c r="B321" s="26"/>
      <c r="C321" s="28"/>
      <c r="D321" s="28"/>
      <c r="E321" s="28"/>
      <c r="F321" s="28"/>
      <c r="G321" s="28"/>
    </row>
    <row r="322" spans="1:7" x14ac:dyDescent="0.25">
      <c r="A322" s="26"/>
      <c r="B322" s="26"/>
      <c r="C322" s="28"/>
      <c r="D322" s="28"/>
      <c r="E322" s="28"/>
      <c r="F322" s="28"/>
      <c r="G322" s="28"/>
    </row>
    <row r="323" spans="1:7" x14ac:dyDescent="0.25">
      <c r="A323" s="26"/>
      <c r="B323" s="26"/>
      <c r="C323" s="28"/>
      <c r="D323" s="28"/>
      <c r="E323" s="28"/>
      <c r="F323" s="28"/>
      <c r="G323" s="28"/>
    </row>
    <row r="324" spans="1:7" x14ac:dyDescent="0.25">
      <c r="A324" s="26"/>
      <c r="B324" s="26"/>
      <c r="C324" s="28"/>
      <c r="D324" s="28"/>
      <c r="E324" s="28"/>
      <c r="F324" s="28"/>
      <c r="G324" s="28"/>
    </row>
    <row r="325" spans="1:7" x14ac:dyDescent="0.25">
      <c r="A325" s="26"/>
      <c r="B325" s="26"/>
      <c r="C325" s="28"/>
      <c r="D325" s="28"/>
      <c r="E325" s="28"/>
      <c r="F325" s="28"/>
      <c r="G325" s="28"/>
    </row>
    <row r="326" spans="1:7" x14ac:dyDescent="0.25">
      <c r="A326" s="26"/>
      <c r="B326" s="26"/>
      <c r="C326" s="28"/>
      <c r="D326" s="28"/>
      <c r="E326" s="28"/>
      <c r="F326" s="28"/>
      <c r="G326" s="28"/>
    </row>
    <row r="327" spans="1:7" x14ac:dyDescent="0.25">
      <c r="A327" s="26"/>
      <c r="B327" s="26"/>
      <c r="C327" s="28"/>
      <c r="D327" s="28"/>
      <c r="E327" s="28"/>
      <c r="F327" s="28"/>
      <c r="G327" s="28"/>
    </row>
    <row r="328" spans="1:7" x14ac:dyDescent="0.25">
      <c r="A328" s="26"/>
      <c r="B328" s="26"/>
      <c r="C328" s="28"/>
      <c r="D328" s="28"/>
      <c r="E328" s="28"/>
      <c r="F328" s="28"/>
      <c r="G328" s="28"/>
    </row>
    <row r="329" spans="1:7" x14ac:dyDescent="0.25">
      <c r="A329" s="26"/>
      <c r="B329" s="26"/>
      <c r="C329" s="28"/>
      <c r="D329" s="28"/>
      <c r="E329" s="28"/>
      <c r="F329" s="28"/>
      <c r="G329" s="28"/>
    </row>
    <row r="330" spans="1:7" x14ac:dyDescent="0.25">
      <c r="A330" s="26"/>
      <c r="B330" s="26"/>
      <c r="C330" s="28"/>
      <c r="D330" s="28"/>
      <c r="E330" s="28"/>
      <c r="F330" s="28"/>
      <c r="G330" s="28"/>
    </row>
    <row r="331" spans="1:7" x14ac:dyDescent="0.25">
      <c r="A331" s="26"/>
      <c r="B331" s="26"/>
      <c r="C331" s="28"/>
      <c r="D331" s="28"/>
      <c r="E331" s="28"/>
      <c r="F331" s="28"/>
      <c r="G331" s="28"/>
    </row>
    <row r="332" spans="1:7" x14ac:dyDescent="0.25">
      <c r="A332" s="26"/>
      <c r="B332" s="26"/>
      <c r="C332" s="28"/>
      <c r="D332" s="28"/>
      <c r="E332" s="28"/>
      <c r="F332" s="28"/>
      <c r="G332" s="28"/>
    </row>
    <row r="333" spans="1:7" x14ac:dyDescent="0.25">
      <c r="A333" s="26"/>
      <c r="B333" s="26"/>
      <c r="C333" s="28"/>
      <c r="D333" s="28"/>
      <c r="E333" s="28"/>
      <c r="F333" s="28"/>
      <c r="G333" s="28"/>
    </row>
    <row r="334" spans="1:7" x14ac:dyDescent="0.25">
      <c r="A334" s="26"/>
      <c r="B334" s="26"/>
      <c r="C334" s="28"/>
      <c r="D334" s="28"/>
      <c r="E334" s="28"/>
      <c r="F334" s="28"/>
      <c r="G334" s="28"/>
    </row>
    <row r="335" spans="1:7" x14ac:dyDescent="0.25">
      <c r="A335" s="26"/>
      <c r="B335" s="26"/>
      <c r="C335" s="28"/>
      <c r="D335" s="28"/>
      <c r="E335" s="28"/>
      <c r="F335" s="28"/>
      <c r="G335" s="28"/>
    </row>
    <row r="336" spans="1:7" x14ac:dyDescent="0.25">
      <c r="A336" s="26"/>
      <c r="B336" s="26"/>
      <c r="C336" s="28"/>
      <c r="D336" s="28"/>
      <c r="E336" s="28"/>
      <c r="F336" s="28"/>
      <c r="G336" s="28"/>
    </row>
    <row r="337" spans="1:7" x14ac:dyDescent="0.25">
      <c r="A337" s="26"/>
      <c r="B337" s="26"/>
      <c r="C337" s="28"/>
      <c r="D337" s="28"/>
      <c r="E337" s="28"/>
      <c r="F337" s="28"/>
      <c r="G337" s="28"/>
    </row>
    <row r="338" spans="1:7" x14ac:dyDescent="0.25">
      <c r="A338" s="26"/>
      <c r="B338" s="26"/>
      <c r="C338" s="28"/>
      <c r="D338" s="28"/>
      <c r="E338" s="28"/>
      <c r="F338" s="28"/>
      <c r="G338" s="28"/>
    </row>
    <row r="339" spans="1:7" x14ac:dyDescent="0.25">
      <c r="A339" s="26"/>
      <c r="B339" s="26"/>
      <c r="C339" s="28"/>
      <c r="D339" s="28"/>
      <c r="E339" s="28"/>
      <c r="F339" s="28"/>
      <c r="G339" s="28"/>
    </row>
    <row r="340" spans="1:7" x14ac:dyDescent="0.25">
      <c r="A340" s="26"/>
      <c r="B340" s="26"/>
      <c r="C340" s="28"/>
      <c r="D340" s="28"/>
      <c r="E340" s="28"/>
      <c r="F340" s="28"/>
      <c r="G340" s="28"/>
    </row>
    <row r="341" spans="1:7" x14ac:dyDescent="0.25">
      <c r="A341" s="26"/>
      <c r="B341" s="26"/>
      <c r="C341" s="28"/>
      <c r="D341" s="28"/>
      <c r="E341" s="28"/>
      <c r="F341" s="28"/>
      <c r="G341" s="28"/>
    </row>
    <row r="342" spans="1:7" x14ac:dyDescent="0.25">
      <c r="A342" s="26"/>
      <c r="B342" s="26"/>
    </row>
    <row r="343" spans="1:7" x14ac:dyDescent="0.25">
      <c r="A343" s="26"/>
      <c r="B343" s="26"/>
    </row>
    <row r="344" spans="1:7" x14ac:dyDescent="0.25">
      <c r="A344" s="26"/>
      <c r="B344" s="26"/>
    </row>
    <row r="345" spans="1:7" x14ac:dyDescent="0.25">
      <c r="A345" s="26"/>
      <c r="B345" s="26"/>
    </row>
    <row r="346" spans="1:7" x14ac:dyDescent="0.25">
      <c r="A346" s="26"/>
      <c r="B346" s="26"/>
    </row>
    <row r="347" spans="1:7" x14ac:dyDescent="0.25">
      <c r="A347" s="26"/>
      <c r="B347" s="26"/>
    </row>
    <row r="348" spans="1:7" x14ac:dyDescent="0.25">
      <c r="A348" s="26"/>
      <c r="B348" s="26"/>
    </row>
    <row r="349" spans="1:7" x14ac:dyDescent="0.25">
      <c r="A349" s="26"/>
      <c r="B349" s="26"/>
    </row>
    <row r="350" spans="1:7" x14ac:dyDescent="0.25">
      <c r="A350" s="26"/>
      <c r="B350" s="26"/>
    </row>
    <row r="351" spans="1:7" x14ac:dyDescent="0.25">
      <c r="A351" s="26"/>
      <c r="B351" s="26"/>
    </row>
    <row r="352" spans="1:7" x14ac:dyDescent="0.25">
      <c r="A352" s="26"/>
      <c r="B352" s="26"/>
    </row>
    <row r="353" spans="1:2" x14ac:dyDescent="0.25">
      <c r="A353" s="26"/>
      <c r="B353" s="26"/>
    </row>
    <row r="354" spans="1:2" x14ac:dyDescent="0.25">
      <c r="A354" s="26"/>
      <c r="B354" s="26"/>
    </row>
    <row r="355" spans="1:2" x14ac:dyDescent="0.25">
      <c r="A355" s="26"/>
      <c r="B355" s="26"/>
    </row>
    <row r="356" spans="1:2" x14ac:dyDescent="0.25">
      <c r="A356" s="26"/>
      <c r="B356" s="26"/>
    </row>
    <row r="357" spans="1:2" x14ac:dyDescent="0.25">
      <c r="A357" s="26"/>
      <c r="B357" s="26"/>
    </row>
    <row r="358" spans="1:2" x14ac:dyDescent="0.25">
      <c r="A358" s="26"/>
      <c r="B358" s="26"/>
    </row>
    <row r="359" spans="1:2" x14ac:dyDescent="0.25">
      <c r="A359" s="26"/>
      <c r="B359" s="26"/>
    </row>
  </sheetData>
  <autoFilter ref="A1:A359" xr:uid="{4A022A9A-2479-4BC7-899E-C151CC12BC67}"/>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Diagramme</vt:lpstr>
      </vt:variant>
      <vt:variant>
        <vt:i4>2</vt:i4>
      </vt:variant>
    </vt:vector>
  </HeadingPairs>
  <TitlesOfParts>
    <vt:vector size="5" baseType="lpstr">
      <vt:lpstr>Anleitung</vt:lpstr>
      <vt:lpstr>Tilgungsplan 30_360</vt:lpstr>
      <vt:lpstr>Tilgungsplan act_act</vt:lpstr>
      <vt:lpstr>Tilgungsverlauf 30_360</vt:lpstr>
      <vt:lpstr>Tilgungsverlauf act_act</vt:lpstr>
    </vt:vector>
  </TitlesOfParts>
  <Company>agens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Hans-Willi Jackmuth</dc:creator>
  <cp:lastModifiedBy>Nora Nörenberg</cp:lastModifiedBy>
  <dcterms:created xsi:type="dcterms:W3CDTF">2009-05-12T21:22:16Z</dcterms:created>
  <dcterms:modified xsi:type="dcterms:W3CDTF">2020-02-06T09:34:46Z</dcterms:modified>
</cp:coreProperties>
</file>